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ERP LUCCA\dott. EDOARDO  RIVOLA    anno  2025 anticorruzione\PIANO triennale PREVENZIONE CORRUZIONE E TRASP  agg.to al 02.01.2025\2025 documenti definitivi da pubblicare\"/>
    </mc:Choice>
  </mc:AlternateContent>
  <xr:revisionPtr revIDLastSave="0" documentId="13_ncr:1_{B467471F-E0C2-4454-B398-FAD14D44E9CC}" xr6:coauthVersionLast="47" xr6:coauthVersionMax="47" xr10:uidLastSave="{00000000-0000-0000-0000-000000000000}"/>
  <bookViews>
    <workbookView xWindow="-120" yWindow="-120" windowWidth="25440" windowHeight="15390" tabRatio="453" firstSheet="1" activeTab="1" xr2:uid="{00000000-000D-0000-FFFF-FFFF00000000}"/>
  </bookViews>
  <sheets>
    <sheet name="Tabelle" sheetId="7" state="hidden" r:id="rId1"/>
    <sheet name="Foglio1" sheetId="8" r:id="rId2"/>
    <sheet name="DlGs 231" sheetId="1" state="hidden" r:id="rId3"/>
    <sheet name="L. 190" sheetId="4" r:id="rId4"/>
    <sheet name="matrix" sheetId="2" state="hidden" r:id="rId5"/>
    <sheet name="Impatto" sheetId="9" state="hidden" r:id="rId6"/>
  </sheets>
  <externalReferences>
    <externalReference r:id="rId7"/>
  </externalReferences>
  <definedNames>
    <definedName name="_xlnm._FilterDatabase" localSheetId="2" hidden="1">'DlGs 231'!$A$3:$AC$76</definedName>
    <definedName name="_xlnm._FilterDatabase" localSheetId="3" hidden="1">'L. 190'!$A$3:$AC$61</definedName>
    <definedName name="_xlnm.Print_Area" localSheetId="2">'DlGs 231'!$A$1:$AC$76</definedName>
    <definedName name="_xlnm.Print_Area" localSheetId="1">Foglio1!$A$1:$F$40</definedName>
    <definedName name="_xlnm.Print_Area" localSheetId="5">Impatto!$A$1:$N$34</definedName>
    <definedName name="_xlnm.Print_Area" localSheetId="3">'L. 190'!$A$1:$AC$61</definedName>
    <definedName name="CTRL">matrix!$F$37:$H$42</definedName>
    <definedName name="famiglia">[1]matrici!$B$4:$C$22</definedName>
    <definedName name="IMPATTO">matrix!$F$44:$H$49</definedName>
    <definedName name="matrice_cxr">matrix!$C$13:$I$19</definedName>
    <definedName name="matrice_ixp">matrix!$C$3:$I$9</definedName>
    <definedName name="probabilità">matrix!$F$30:$H$35</definedName>
    <definedName name="_xlnm.Print_Titles" localSheetId="2">'DlGs 231'!$1:$3</definedName>
    <definedName name="_xlnm.Print_Titles" localSheetId="3">'L. 190'!$1:$3</definedName>
  </definedNames>
  <calcPr calcId="181029"/>
  <pivotCaches>
    <pivotCache cacheId="0" r:id="rId8"/>
  </pivotCaches>
</workbook>
</file>

<file path=xl/calcChain.xml><?xml version="1.0" encoding="utf-8"?>
<calcChain xmlns="http://schemas.openxmlformats.org/spreadsheetml/2006/main">
  <c r="U5" i="4" l="1"/>
  <c r="V5" i="4" s="1"/>
  <c r="U6" i="4"/>
  <c r="V6" i="4" s="1"/>
  <c r="U7" i="4"/>
  <c r="V7" i="4" s="1"/>
  <c r="U8" i="4"/>
  <c r="V8" i="4" s="1"/>
  <c r="U9" i="4"/>
  <c r="V9" i="4" s="1"/>
  <c r="U10" i="4"/>
  <c r="V10" i="4" s="1"/>
  <c r="U11" i="4"/>
  <c r="V11" i="4" s="1"/>
  <c r="U12" i="4"/>
  <c r="V12" i="4" s="1"/>
  <c r="U13" i="4"/>
  <c r="V13" i="4" s="1"/>
  <c r="U14" i="4"/>
  <c r="V14" i="4" s="1"/>
  <c r="U15" i="4"/>
  <c r="V15" i="4" s="1"/>
  <c r="U16" i="4"/>
  <c r="V16" i="4" s="1"/>
  <c r="U17" i="4"/>
  <c r="V17" i="4" s="1"/>
  <c r="U18" i="4"/>
  <c r="V18" i="4" s="1"/>
  <c r="U19" i="4"/>
  <c r="V19" i="4" s="1"/>
  <c r="U20" i="4"/>
  <c r="V20" i="4" s="1"/>
  <c r="U21" i="4"/>
  <c r="V21" i="4" s="1"/>
  <c r="U22" i="4"/>
  <c r="V22" i="4" s="1"/>
  <c r="U23" i="4"/>
  <c r="V23" i="4" s="1"/>
  <c r="U24" i="4"/>
  <c r="V24" i="4" s="1"/>
  <c r="U25" i="4"/>
  <c r="V25" i="4" s="1"/>
  <c r="U26" i="4"/>
  <c r="V26" i="4" s="1"/>
  <c r="U27" i="4"/>
  <c r="V27" i="4" s="1"/>
  <c r="U28" i="4"/>
  <c r="V28" i="4" s="1"/>
  <c r="U29" i="4"/>
  <c r="V29" i="4" s="1"/>
  <c r="U30" i="4"/>
  <c r="V30" i="4" s="1"/>
  <c r="U31" i="4"/>
  <c r="V31" i="4" s="1"/>
  <c r="U32" i="4"/>
  <c r="V32" i="4" s="1"/>
  <c r="U33" i="4"/>
  <c r="V33" i="4" s="1"/>
  <c r="U34" i="4"/>
  <c r="V34" i="4" s="1"/>
  <c r="U35" i="4"/>
  <c r="V35" i="4" s="1"/>
  <c r="U36" i="4"/>
  <c r="V36" i="4" s="1"/>
  <c r="U37" i="4"/>
  <c r="V37" i="4" s="1"/>
  <c r="U38" i="4"/>
  <c r="V38" i="4" s="1"/>
  <c r="U39" i="4"/>
  <c r="V39" i="4" s="1"/>
  <c r="U40" i="4"/>
  <c r="V40" i="4" s="1"/>
  <c r="U41" i="4"/>
  <c r="V41" i="4" s="1"/>
  <c r="U42" i="4"/>
  <c r="V42" i="4" s="1"/>
  <c r="U43" i="4"/>
  <c r="V43" i="4" s="1"/>
  <c r="U44" i="4"/>
  <c r="V44" i="4" s="1"/>
  <c r="U45" i="4"/>
  <c r="V45" i="4" s="1"/>
  <c r="U46" i="4"/>
  <c r="V46" i="4" s="1"/>
  <c r="U47" i="4"/>
  <c r="V47" i="4" s="1"/>
  <c r="U48" i="4"/>
  <c r="V48" i="4" s="1"/>
  <c r="U49" i="4"/>
  <c r="V49" i="4" s="1"/>
  <c r="U50" i="4"/>
  <c r="V50" i="4" s="1"/>
  <c r="U51" i="4"/>
  <c r="V51" i="4" s="1"/>
  <c r="U52" i="4"/>
  <c r="V52" i="4" s="1"/>
  <c r="U53" i="4"/>
  <c r="V53" i="4" s="1"/>
  <c r="U54" i="4"/>
  <c r="V54" i="4" s="1"/>
  <c r="U55" i="4"/>
  <c r="V55" i="4" s="1"/>
  <c r="U56" i="4"/>
  <c r="V56" i="4" s="1"/>
  <c r="U57" i="4"/>
  <c r="V57" i="4" s="1"/>
  <c r="U58" i="4"/>
  <c r="V58" i="4" s="1"/>
  <c r="U59" i="4"/>
  <c r="V59" i="4" s="1"/>
  <c r="U60" i="4"/>
  <c r="V60" i="4" s="1"/>
  <c r="U61" i="4"/>
  <c r="V61" i="4" s="1"/>
  <c r="N55" i="4"/>
  <c r="O55" i="4" s="1"/>
  <c r="N56" i="4"/>
  <c r="O56" i="4" s="1"/>
  <c r="N57" i="4"/>
  <c r="O57" i="4" s="1"/>
  <c r="N58" i="4"/>
  <c r="O58" i="4" s="1"/>
  <c r="N59" i="4"/>
  <c r="O59" i="4" s="1"/>
  <c r="N60" i="4"/>
  <c r="O60" i="4" s="1"/>
  <c r="N61" i="4"/>
  <c r="O61" i="4" s="1"/>
  <c r="N5" i="4"/>
  <c r="O5" i="4" s="1"/>
  <c r="N6" i="4"/>
  <c r="O6" i="4" s="1"/>
  <c r="N7" i="4"/>
  <c r="O7" i="4" s="1"/>
  <c r="N8" i="4"/>
  <c r="O8" i="4" s="1"/>
  <c r="N9" i="4"/>
  <c r="O9" i="4" s="1"/>
  <c r="N10" i="4"/>
  <c r="O10" i="4" s="1"/>
  <c r="N11" i="4"/>
  <c r="O11" i="4" s="1"/>
  <c r="N12" i="4"/>
  <c r="O12" i="4" s="1"/>
  <c r="N13" i="4"/>
  <c r="O13" i="4" s="1"/>
  <c r="N14" i="4"/>
  <c r="O14" i="4" s="1"/>
  <c r="N15" i="4"/>
  <c r="O15" i="4" s="1"/>
  <c r="N16" i="4"/>
  <c r="O16" i="4" s="1"/>
  <c r="N17" i="4"/>
  <c r="O17" i="4" s="1"/>
  <c r="N18" i="4"/>
  <c r="O18" i="4" s="1"/>
  <c r="N19" i="4"/>
  <c r="O19" i="4" s="1"/>
  <c r="N20" i="4"/>
  <c r="O20" i="4" s="1"/>
  <c r="N21" i="4"/>
  <c r="O21" i="4" s="1"/>
  <c r="N22" i="4"/>
  <c r="O22" i="4" s="1"/>
  <c r="N23" i="4"/>
  <c r="O23" i="4" s="1"/>
  <c r="N24" i="4"/>
  <c r="O24" i="4" s="1"/>
  <c r="N25" i="4"/>
  <c r="O25" i="4" s="1"/>
  <c r="N26" i="4"/>
  <c r="O26" i="4" s="1"/>
  <c r="N27" i="4"/>
  <c r="O27" i="4" s="1"/>
  <c r="N28" i="4"/>
  <c r="O28" i="4" s="1"/>
  <c r="N29" i="4"/>
  <c r="O29" i="4" s="1"/>
  <c r="N30" i="4"/>
  <c r="O30" i="4" s="1"/>
  <c r="N31" i="4"/>
  <c r="O31" i="4" s="1"/>
  <c r="N32" i="4"/>
  <c r="O32" i="4" s="1"/>
  <c r="N33" i="4"/>
  <c r="O33" i="4" s="1"/>
  <c r="N34" i="4"/>
  <c r="O34" i="4" s="1"/>
  <c r="N35" i="4"/>
  <c r="O35" i="4" s="1"/>
  <c r="N36" i="4"/>
  <c r="O36" i="4" s="1"/>
  <c r="N37" i="4"/>
  <c r="O37" i="4" s="1"/>
  <c r="N38" i="4"/>
  <c r="O38" i="4" s="1"/>
  <c r="N39" i="4"/>
  <c r="O39" i="4" s="1"/>
  <c r="N40" i="4"/>
  <c r="O40" i="4" s="1"/>
  <c r="N41" i="4"/>
  <c r="O41" i="4" s="1"/>
  <c r="N42" i="4"/>
  <c r="O42" i="4" s="1"/>
  <c r="N43" i="4"/>
  <c r="O43" i="4" s="1"/>
  <c r="N44" i="4"/>
  <c r="O44" i="4" s="1"/>
  <c r="N45" i="4"/>
  <c r="O45" i="4" s="1"/>
  <c r="N46" i="4"/>
  <c r="O46" i="4" s="1"/>
  <c r="N47" i="4"/>
  <c r="O47" i="4" s="1"/>
  <c r="N48" i="4"/>
  <c r="O48" i="4" s="1"/>
  <c r="N49" i="4"/>
  <c r="O49" i="4" s="1"/>
  <c r="N50" i="4"/>
  <c r="O50" i="4" s="1"/>
  <c r="N51" i="4"/>
  <c r="O51" i="4" s="1"/>
  <c r="N52" i="4"/>
  <c r="O52" i="4" s="1"/>
  <c r="N53" i="4"/>
  <c r="O53" i="4" s="1"/>
  <c r="N54" i="4"/>
  <c r="O54" i="4" s="1"/>
  <c r="W28" i="4" l="1"/>
  <c r="Z28" i="4" s="1"/>
  <c r="W22" i="4"/>
  <c r="Z22" i="4" s="1"/>
  <c r="W16" i="4"/>
  <c r="Z16" i="4" s="1"/>
  <c r="W6" i="4"/>
  <c r="Z6" i="4" s="1"/>
  <c r="W32" i="4"/>
  <c r="Z32" i="4" s="1"/>
  <c r="W24" i="4"/>
  <c r="Z24" i="4" s="1"/>
  <c r="W18" i="4"/>
  <c r="Z18" i="4" s="1"/>
  <c r="W12" i="4"/>
  <c r="Z12" i="4" s="1"/>
  <c r="W10" i="4"/>
  <c r="Z10" i="4" s="1"/>
  <c r="W26" i="4"/>
  <c r="Z26" i="4" s="1"/>
  <c r="W20" i="4"/>
  <c r="Z20" i="4" s="1"/>
  <c r="W14" i="4"/>
  <c r="Z14" i="4" s="1"/>
  <c r="W8" i="4"/>
  <c r="Z8" i="4" s="1"/>
  <c r="W44" i="4"/>
  <c r="Z44" i="4" s="1"/>
  <c r="W52" i="4"/>
  <c r="Z52" i="4" s="1"/>
  <c r="W48" i="4"/>
  <c r="Z48" i="4" s="1"/>
  <c r="W40" i="4"/>
  <c r="Z40" i="4" s="1"/>
  <c r="W36" i="4"/>
  <c r="Z36" i="4" s="1"/>
  <c r="W56" i="4"/>
  <c r="Z56" i="4" s="1"/>
  <c r="W60" i="4"/>
  <c r="Z60" i="4" s="1"/>
  <c r="W57" i="4"/>
  <c r="Z57" i="4" s="1"/>
  <c r="W58" i="4"/>
  <c r="Z58" i="4" s="1"/>
  <c r="W55" i="4"/>
  <c r="Z55" i="4" s="1"/>
  <c r="W49" i="4"/>
  <c r="Z49" i="4" s="1"/>
  <c r="W33" i="4"/>
  <c r="Z33" i="4" s="1"/>
  <c r="W54" i="4"/>
  <c r="Z54" i="4" s="1"/>
  <c r="W50" i="4"/>
  <c r="Z50" i="4" s="1"/>
  <c r="W47" i="4"/>
  <c r="Z47" i="4" s="1"/>
  <c r="W42" i="4"/>
  <c r="Z42" i="4" s="1"/>
  <c r="W39" i="4"/>
  <c r="Z39" i="4" s="1"/>
  <c r="W34" i="4"/>
  <c r="Z34" i="4" s="1"/>
  <c r="W31" i="4"/>
  <c r="Z31" i="4" s="1"/>
  <c r="W41" i="4"/>
  <c r="Z41" i="4" s="1"/>
  <c r="W45" i="4"/>
  <c r="Z45" i="4" s="1"/>
  <c r="W37" i="4"/>
  <c r="Z37" i="4" s="1"/>
  <c r="W29" i="4"/>
  <c r="Z29" i="4" s="1"/>
  <c r="W27" i="4"/>
  <c r="Z27" i="4" s="1"/>
  <c r="W25" i="4"/>
  <c r="Z25" i="4" s="1"/>
  <c r="W23" i="4"/>
  <c r="Z23" i="4" s="1"/>
  <c r="W21" i="4"/>
  <c r="Z21" i="4" s="1"/>
  <c r="W19" i="4"/>
  <c r="Z19" i="4" s="1"/>
  <c r="W17" i="4"/>
  <c r="Z17" i="4" s="1"/>
  <c r="W15" i="4"/>
  <c r="Z15" i="4" s="1"/>
  <c r="W13" i="4"/>
  <c r="Z13" i="4" s="1"/>
  <c r="W11" i="4"/>
  <c r="Z11" i="4" s="1"/>
  <c r="W9" i="4"/>
  <c r="Z9" i="4" s="1"/>
  <c r="W7" i="4"/>
  <c r="Z7" i="4" s="1"/>
  <c r="W5" i="4"/>
  <c r="Z5" i="4" s="1"/>
  <c r="W59" i="4"/>
  <c r="Z59" i="4" s="1"/>
  <c r="W61" i="4"/>
  <c r="Z61" i="4" s="1"/>
  <c r="W53" i="4"/>
  <c r="Z53" i="4" s="1"/>
  <c r="W51" i="4"/>
  <c r="Z51" i="4" s="1"/>
  <c r="W46" i="4"/>
  <c r="Z46" i="4" s="1"/>
  <c r="W43" i="4"/>
  <c r="Z43" i="4" s="1"/>
  <c r="W38" i="4"/>
  <c r="Z38" i="4" s="1"/>
  <c r="W35" i="4"/>
  <c r="Z35" i="4" s="1"/>
  <c r="W30" i="4"/>
  <c r="Z30" i="4" s="1"/>
  <c r="X30" i="1"/>
  <c r="Y30" i="1" s="1"/>
  <c r="X25" i="1" l="1"/>
  <c r="Y25" i="1" s="1"/>
  <c r="X15" i="1" l="1"/>
  <c r="Y15" i="1" s="1"/>
  <c r="X64" i="1"/>
  <c r="Y64" i="1" s="1"/>
  <c r="X63" i="1"/>
  <c r="Y63" i="1" s="1"/>
  <c r="X62" i="1"/>
  <c r="Y62" i="1" s="1"/>
  <c r="X58" i="1"/>
  <c r="Y58" i="1" s="1"/>
  <c r="X31" i="1"/>
  <c r="Y31" i="1" s="1"/>
  <c r="X12" i="1"/>
  <c r="Y12" i="1" s="1"/>
  <c r="X72" i="1"/>
  <c r="Y72" i="1" s="1"/>
  <c r="X70" i="1"/>
  <c r="Y70" i="1" s="1"/>
  <c r="X68" i="1"/>
  <c r="Y68" i="1" s="1"/>
  <c r="X66" i="1"/>
  <c r="Y66" i="1" s="1"/>
  <c r="X71" i="1"/>
  <c r="Y71" i="1" s="1"/>
  <c r="X69" i="1"/>
  <c r="Y69" i="1" s="1"/>
  <c r="X67" i="1"/>
  <c r="Y67" i="1" s="1"/>
  <c r="X65" i="1"/>
  <c r="Y65" i="1" s="1"/>
  <c r="X46" i="1"/>
  <c r="Y46" i="1" s="1"/>
  <c r="X45" i="1"/>
  <c r="Y45" i="1" s="1"/>
  <c r="X51" i="1"/>
  <c r="Y51" i="1" s="1"/>
  <c r="X49" i="1"/>
  <c r="Y49" i="1" s="1"/>
  <c r="X48" i="1"/>
  <c r="Y48" i="1" s="1"/>
  <c r="X56" i="1"/>
  <c r="Y56" i="1" s="1"/>
  <c r="X55" i="1"/>
  <c r="Y55" i="1" s="1"/>
  <c r="X44" i="1"/>
  <c r="Y44" i="1" s="1"/>
  <c r="X19" i="1"/>
  <c r="Y19" i="1" s="1"/>
  <c r="X18" i="1"/>
  <c r="Y18" i="1" s="1"/>
  <c r="X21" i="1"/>
  <c r="Y21" i="1" s="1"/>
  <c r="X20" i="1"/>
  <c r="Y20" i="1" s="1"/>
  <c r="X17" i="1"/>
  <c r="Y17" i="1" s="1"/>
  <c r="X4" i="1"/>
  <c r="Y4" i="1" s="1"/>
  <c r="X60" i="1"/>
  <c r="Y60" i="1" s="1"/>
  <c r="X42" i="1"/>
  <c r="Y42" i="1" s="1"/>
  <c r="X24" i="1"/>
  <c r="Y24" i="1" s="1"/>
  <c r="X53" i="1"/>
  <c r="Y53" i="1" s="1"/>
  <c r="X43" i="1"/>
  <c r="Y43" i="1" s="1"/>
  <c r="X32" i="1"/>
  <c r="Y32" i="1" s="1"/>
  <c r="X23" i="1"/>
  <c r="Y23" i="1" s="1"/>
  <c r="X14" i="1"/>
  <c r="Y14" i="1" s="1"/>
  <c r="X13" i="1"/>
  <c r="Y13" i="1" s="1"/>
  <c r="X61" i="1"/>
  <c r="Y61" i="1" s="1"/>
  <c r="X59" i="1"/>
  <c r="Y59" i="1" s="1"/>
  <c r="X50" i="1"/>
  <c r="Y50" i="1" s="1"/>
  <c r="X39" i="1"/>
  <c r="Y39" i="1" s="1"/>
  <c r="X11" i="1"/>
  <c r="Y11" i="1" s="1"/>
  <c r="X9" i="1"/>
  <c r="Y9" i="1" s="1"/>
  <c r="X10" i="1"/>
  <c r="Y10" i="1" s="1"/>
  <c r="X54" i="1"/>
  <c r="Y54" i="1" s="1"/>
  <c r="X38" i="1"/>
  <c r="Y38" i="1" s="1"/>
  <c r="X22" i="1"/>
  <c r="Y22" i="1" s="1"/>
  <c r="X16" i="1"/>
  <c r="Y16" i="1" s="1"/>
  <c r="X41" i="1"/>
  <c r="Y41" i="1" s="1"/>
  <c r="X36" i="1"/>
  <c r="Y36" i="1" s="1"/>
  <c r="X75" i="1"/>
  <c r="Y75" i="1" s="1"/>
  <c r="X74" i="1"/>
  <c r="Y74" i="1" s="1"/>
  <c r="X76" i="1"/>
  <c r="Y76" i="1" s="1"/>
  <c r="X57" i="1"/>
  <c r="Y57" i="1" s="1"/>
  <c r="X47" i="1"/>
  <c r="Y47" i="1" s="1"/>
  <c r="X52" i="1"/>
  <c r="Y52" i="1" s="1"/>
  <c r="X40" i="1"/>
  <c r="Y40" i="1" s="1"/>
  <c r="X29" i="1"/>
  <c r="Y29" i="1" s="1"/>
  <c r="X28" i="1"/>
  <c r="Y28" i="1" s="1"/>
  <c r="X37" i="1"/>
  <c r="Y37" i="1" s="1"/>
  <c r="X35" i="1"/>
  <c r="Y35" i="1" s="1"/>
  <c r="X27" i="1"/>
  <c r="Y27" i="1" s="1"/>
  <c r="X73" i="1"/>
  <c r="Y73" i="1" s="1"/>
  <c r="X34" i="1"/>
  <c r="Y34" i="1" s="1"/>
  <c r="X8" i="1"/>
  <c r="Y8" i="1" s="1"/>
  <c r="X7" i="1"/>
  <c r="Y7" i="1" s="1"/>
  <c r="X6" i="1"/>
  <c r="Y6" i="1" s="1"/>
  <c r="X33" i="1"/>
  <c r="Y33" i="1" s="1"/>
  <c r="X26" i="1"/>
  <c r="Y26" i="1" s="1"/>
  <c r="X5" i="1"/>
  <c r="Y5" i="1" s="1"/>
  <c r="O15" i="1"/>
  <c r="P15" i="1" s="1"/>
  <c r="R15" i="1" s="1"/>
  <c r="Z15" i="1" s="1"/>
  <c r="O64" i="1"/>
  <c r="P64" i="1" s="1"/>
  <c r="R64" i="1" s="1"/>
  <c r="O63" i="1"/>
  <c r="P63" i="1" s="1"/>
  <c r="R63" i="1" s="1"/>
  <c r="O62" i="1"/>
  <c r="P62" i="1" s="1"/>
  <c r="R62" i="1" s="1"/>
  <c r="O58" i="1"/>
  <c r="P58" i="1" s="1"/>
  <c r="R58" i="1" s="1"/>
  <c r="O31" i="1"/>
  <c r="P31" i="1" s="1"/>
  <c r="R31" i="1" s="1"/>
  <c r="O12" i="1"/>
  <c r="P12" i="1" s="1"/>
  <c r="R12" i="1" s="1"/>
  <c r="O72" i="1"/>
  <c r="P72" i="1" s="1"/>
  <c r="R72" i="1" s="1"/>
  <c r="O70" i="1"/>
  <c r="P70" i="1" s="1"/>
  <c r="R70" i="1" s="1"/>
  <c r="O68" i="1"/>
  <c r="P68" i="1" s="1"/>
  <c r="R68" i="1" s="1"/>
  <c r="O66" i="1"/>
  <c r="P66" i="1" s="1"/>
  <c r="R66" i="1" s="1"/>
  <c r="O71" i="1"/>
  <c r="P71" i="1" s="1"/>
  <c r="R71" i="1" s="1"/>
  <c r="O69" i="1"/>
  <c r="P69" i="1" s="1"/>
  <c r="R69" i="1" s="1"/>
  <c r="O67" i="1"/>
  <c r="P67" i="1" s="1"/>
  <c r="R67" i="1" s="1"/>
  <c r="O65" i="1"/>
  <c r="P65" i="1" s="1"/>
  <c r="R65" i="1" s="1"/>
  <c r="O46" i="1"/>
  <c r="P46" i="1" s="1"/>
  <c r="R46" i="1" s="1"/>
  <c r="O45" i="1"/>
  <c r="P45" i="1" s="1"/>
  <c r="R45" i="1" s="1"/>
  <c r="O51" i="1"/>
  <c r="P51" i="1" s="1"/>
  <c r="R51" i="1" s="1"/>
  <c r="O49" i="1"/>
  <c r="P49" i="1" s="1"/>
  <c r="R49" i="1" s="1"/>
  <c r="O48" i="1"/>
  <c r="P48" i="1" s="1"/>
  <c r="R48" i="1" s="1"/>
  <c r="O56" i="1"/>
  <c r="P56" i="1" s="1"/>
  <c r="R56" i="1" s="1"/>
  <c r="O55" i="1"/>
  <c r="P55" i="1" s="1"/>
  <c r="R55" i="1" s="1"/>
  <c r="O44" i="1"/>
  <c r="P44" i="1" s="1"/>
  <c r="R44" i="1" s="1"/>
  <c r="O19" i="1"/>
  <c r="P19" i="1" s="1"/>
  <c r="R19" i="1" s="1"/>
  <c r="O18" i="1"/>
  <c r="P18" i="1" s="1"/>
  <c r="R18" i="1" s="1"/>
  <c r="O21" i="1"/>
  <c r="P21" i="1" s="1"/>
  <c r="R21" i="1" s="1"/>
  <c r="O20" i="1"/>
  <c r="P20" i="1" s="1"/>
  <c r="R20" i="1" s="1"/>
  <c r="O17" i="1"/>
  <c r="P17" i="1" s="1"/>
  <c r="R17" i="1" s="1"/>
  <c r="O4" i="1"/>
  <c r="P4" i="1" s="1"/>
  <c r="R4" i="1" s="1"/>
  <c r="O60" i="1"/>
  <c r="P60" i="1" s="1"/>
  <c r="R60" i="1" s="1"/>
  <c r="O42" i="1"/>
  <c r="P42" i="1" s="1"/>
  <c r="R42" i="1" s="1"/>
  <c r="O24" i="1"/>
  <c r="P24" i="1" s="1"/>
  <c r="R24" i="1" s="1"/>
  <c r="O53" i="1"/>
  <c r="P53" i="1" s="1"/>
  <c r="R53" i="1" s="1"/>
  <c r="O43" i="1"/>
  <c r="P43" i="1" s="1"/>
  <c r="R43" i="1" s="1"/>
  <c r="O32" i="1"/>
  <c r="P32" i="1" s="1"/>
  <c r="R32" i="1" s="1"/>
  <c r="O23" i="1"/>
  <c r="P23" i="1" s="1"/>
  <c r="R23" i="1" s="1"/>
  <c r="O14" i="1"/>
  <c r="P14" i="1" s="1"/>
  <c r="R14" i="1" s="1"/>
  <c r="O13" i="1"/>
  <c r="P13" i="1" s="1"/>
  <c r="R13" i="1" s="1"/>
  <c r="O61" i="1"/>
  <c r="P61" i="1" s="1"/>
  <c r="R61" i="1" s="1"/>
  <c r="O59" i="1"/>
  <c r="P59" i="1" s="1"/>
  <c r="R59" i="1" s="1"/>
  <c r="O50" i="1"/>
  <c r="P50" i="1" s="1"/>
  <c r="R50" i="1" s="1"/>
  <c r="O39" i="1"/>
  <c r="P39" i="1" s="1"/>
  <c r="R39" i="1" s="1"/>
  <c r="O11" i="1"/>
  <c r="P11" i="1" s="1"/>
  <c r="R11" i="1" s="1"/>
  <c r="O9" i="1"/>
  <c r="P9" i="1" s="1"/>
  <c r="R9" i="1" s="1"/>
  <c r="O10" i="1"/>
  <c r="P10" i="1" s="1"/>
  <c r="R10" i="1" s="1"/>
  <c r="O54" i="1"/>
  <c r="P54" i="1" s="1"/>
  <c r="R54" i="1" s="1"/>
  <c r="O38" i="1"/>
  <c r="P38" i="1" s="1"/>
  <c r="R38" i="1" s="1"/>
  <c r="O22" i="1"/>
  <c r="P22" i="1" s="1"/>
  <c r="R22" i="1" s="1"/>
  <c r="O16" i="1"/>
  <c r="P16" i="1" s="1"/>
  <c r="R16" i="1" s="1"/>
  <c r="O41" i="1"/>
  <c r="P41" i="1" s="1"/>
  <c r="R41" i="1" s="1"/>
  <c r="O36" i="1"/>
  <c r="P36" i="1" s="1"/>
  <c r="R36" i="1" s="1"/>
  <c r="O75" i="1"/>
  <c r="P75" i="1" s="1"/>
  <c r="R75" i="1" s="1"/>
  <c r="O74" i="1"/>
  <c r="P74" i="1" s="1"/>
  <c r="R74" i="1" s="1"/>
  <c r="O76" i="1"/>
  <c r="P76" i="1" s="1"/>
  <c r="R76" i="1" s="1"/>
  <c r="O57" i="1"/>
  <c r="P57" i="1" s="1"/>
  <c r="R57" i="1" s="1"/>
  <c r="O47" i="1"/>
  <c r="P47" i="1" s="1"/>
  <c r="R47" i="1" s="1"/>
  <c r="O52" i="1"/>
  <c r="P52" i="1" s="1"/>
  <c r="R52" i="1" s="1"/>
  <c r="O30" i="1"/>
  <c r="P30" i="1" s="1"/>
  <c r="R30" i="1" s="1"/>
  <c r="O40" i="1"/>
  <c r="P40" i="1" s="1"/>
  <c r="R40" i="1" s="1"/>
  <c r="O29" i="1"/>
  <c r="P29" i="1" s="1"/>
  <c r="R29" i="1" s="1"/>
  <c r="O28" i="1"/>
  <c r="P28" i="1" s="1"/>
  <c r="R28" i="1" s="1"/>
  <c r="O37" i="1"/>
  <c r="P37" i="1" s="1"/>
  <c r="R37" i="1" s="1"/>
  <c r="O35" i="1"/>
  <c r="P35" i="1" s="1"/>
  <c r="R35" i="1" s="1"/>
  <c r="O27" i="1"/>
  <c r="P27" i="1" s="1"/>
  <c r="R27" i="1" s="1"/>
  <c r="O73" i="1"/>
  <c r="P73" i="1" s="1"/>
  <c r="R73" i="1" s="1"/>
  <c r="O34" i="1"/>
  <c r="P34" i="1" s="1"/>
  <c r="R34" i="1" s="1"/>
  <c r="O8" i="1"/>
  <c r="P8" i="1" s="1"/>
  <c r="R8" i="1" s="1"/>
  <c r="O7" i="1"/>
  <c r="P7" i="1" s="1"/>
  <c r="R7" i="1" s="1"/>
  <c r="O6" i="1"/>
  <c r="P6" i="1" s="1"/>
  <c r="R6" i="1" s="1"/>
  <c r="O33" i="1"/>
  <c r="P33" i="1" s="1"/>
  <c r="R33" i="1" s="1"/>
  <c r="O26" i="1"/>
  <c r="P26" i="1" s="1"/>
  <c r="R26" i="1" s="1"/>
  <c r="O5" i="1"/>
  <c r="P5" i="1" s="1"/>
  <c r="R5" i="1" s="1"/>
  <c r="O25" i="1"/>
  <c r="Z64" i="1" l="1"/>
  <c r="Z75" i="1"/>
  <c r="Z22" i="1"/>
  <c r="Z7" i="1"/>
  <c r="Z29" i="1"/>
  <c r="P25" i="1"/>
  <c r="R25" i="1" s="1"/>
  <c r="Z25" i="1" s="1"/>
  <c r="Z58" i="1"/>
  <c r="Z72" i="1"/>
  <c r="Z47" i="1"/>
  <c r="Z27" i="1"/>
  <c r="Z9" i="1"/>
  <c r="Z35" i="1"/>
  <c r="Z40" i="1"/>
  <c r="Z57" i="1"/>
  <c r="Z38" i="1"/>
  <c r="Z11" i="1"/>
  <c r="Z66" i="1"/>
  <c r="Z30" i="1"/>
  <c r="Z76" i="1"/>
  <c r="Z54" i="1"/>
  <c r="Z39" i="1"/>
  <c r="Z13" i="1"/>
  <c r="Z43" i="1"/>
  <c r="Z60" i="1"/>
  <c r="Z21" i="1"/>
  <c r="Z55" i="1"/>
  <c r="Z51" i="1"/>
  <c r="Z68" i="1"/>
  <c r="Z33" i="1"/>
  <c r="Z6" i="1"/>
  <c r="Z73" i="1"/>
  <c r="Z28" i="1"/>
  <c r="Z52" i="1"/>
  <c r="Z74" i="1"/>
  <c r="Z16" i="1"/>
  <c r="Z10" i="1"/>
  <c r="Z50" i="1"/>
  <c r="Z14" i="1"/>
  <c r="Z53" i="1"/>
  <c r="Z4" i="1"/>
  <c r="Z18" i="1"/>
  <c r="Z56" i="1"/>
  <c r="Z45" i="1"/>
  <c r="Z41" i="1"/>
  <c r="Z36" i="1"/>
  <c r="Z37" i="1"/>
  <c r="Z34" i="1"/>
  <c r="Z67" i="1"/>
  <c r="Z8" i="1"/>
  <c r="Z26" i="1"/>
  <c r="Z5" i="1"/>
  <c r="Z61" i="1"/>
  <c r="Z32" i="1"/>
  <c r="Z42" i="1"/>
  <c r="Z20" i="1"/>
  <c r="Z44" i="1"/>
  <c r="Z49" i="1"/>
  <c r="Z65" i="1"/>
  <c r="Z71" i="1"/>
  <c r="Z70" i="1"/>
  <c r="Z31" i="1"/>
  <c r="Z63" i="1"/>
  <c r="Z59" i="1"/>
  <c r="Z23" i="1"/>
  <c r="Z24" i="1"/>
  <c r="Z17" i="1"/>
  <c r="Z19" i="1"/>
  <c r="Z48" i="1"/>
  <c r="Z46" i="1"/>
  <c r="Z69" i="1"/>
  <c r="Z12" i="1"/>
  <c r="Z62" i="1"/>
  <c r="U4" i="4"/>
  <c r="V4" i="4" s="1"/>
  <c r="N4" i="4"/>
  <c r="O4" i="4" s="1"/>
  <c r="W4" i="4" l="1"/>
  <c r="Z4" i="4" s="1"/>
</calcChain>
</file>

<file path=xl/sharedStrings.xml><?xml version="1.0" encoding="utf-8"?>
<sst xmlns="http://schemas.openxmlformats.org/spreadsheetml/2006/main" count="1725" uniqueCount="605">
  <si>
    <t>Reato (categoria)</t>
  </si>
  <si>
    <t>ARTICOLO</t>
  </si>
  <si>
    <t>Reato specifico (descrizione breve)</t>
  </si>
  <si>
    <t>Modalità di commissione del reato</t>
  </si>
  <si>
    <t>FUNZIONI Aziendali sensibili</t>
  </si>
  <si>
    <t>Attività sensibili</t>
  </si>
  <si>
    <t>PROBABILITA'</t>
  </si>
  <si>
    <t>IMPATTO</t>
  </si>
  <si>
    <t>Esito Risk Analysis</t>
  </si>
  <si>
    <t>Livello di Controllo</t>
  </si>
  <si>
    <t>Attuale regolamentazione del processo</t>
  </si>
  <si>
    <t>Risk con controllo</t>
  </si>
  <si>
    <t>Rilevanza della funzione</t>
  </si>
  <si>
    <t>Rischio ex post</t>
  </si>
  <si>
    <t>24 (Reati commessi nei rapporti con la Pubblica Amministrazione)</t>
  </si>
  <si>
    <t>APICALE</t>
  </si>
  <si>
    <t>Basso</t>
  </si>
  <si>
    <t>SUBORDINATO</t>
  </si>
  <si>
    <t>Alterazione/contraffazione/omissione di documentazione inviata Soggetti Pubblici competenti, inducendo quest'ultimi in errore circa la veridicità della stessa al fine di trarne un ingiusto profitto.</t>
  </si>
  <si>
    <t>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t>
  </si>
  <si>
    <t>Concorso attivo con l'autore del reato nella alterazione/contraffazione/ omissione di documentazione inviata Soggetti Pubblici competenti, inducendo quest'ultimi in errore circa la veridicità della stessa al fine di trarne un ingiusto profitto.</t>
  </si>
  <si>
    <t>ADEMPIMENTI SOCIETARI - Gestione dei rapporti con gli Enti competenti in materia di adempimenti societari (Es. CCIAA, Tribunale, Ufficio del Registro).</t>
  </si>
  <si>
    <t>25  (Reati commessi nei rapporti con la Pubblica Amministrazione)</t>
  </si>
  <si>
    <t>Corruzione per l’esercizio della funzione ed Istigazione alla corruzione</t>
  </si>
  <si>
    <t>RAPPORTI P.A. - Gestione dei rapporti di alto profilo con soggetti istituzionali appartenenti alla Pubblica Amministrazione, agli Enti Territoriali (Es. Regione), agli Enti Locali (Es. Comune), al fine di ottenere informazioni utili ad orientare l'attività dell'Ente ovvero ad individuare nuove opportunità finalizzate alla stipula di programmi, accordi, convezioni e contratti.</t>
  </si>
  <si>
    <t>Corruzione per un atto contrario ai doveri di ufficio ed istigazione alla corruzione</t>
  </si>
  <si>
    <t>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t>
  </si>
  <si>
    <t>ATTIVITA' NON CARATTERISTICHE - Gestione dei rapporti con funzionari della Guardia di Finanza ed Agenzia delle Entrate e gli altri Enti competenti in materia fiscale e tributaria, anche in occasione di verifiche, ispezioni.</t>
  </si>
  <si>
    <t>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t>
  </si>
  <si>
    <t>Dazione/Promessa di denaro o di altra utilità al Funzionario Pubblico al fine di indurlo a: erogare finanziamenti agevolati (anche a fondo perduto) in mancanza dei requisiti richiesti; accelerare il processo di erogazione dei finanziamenti richiesti; omettere la segnalazione di anomalie rilevate  durante le fasi istruttorie; certificare la corretta esecuzione di adempimenti insussistenti o compiuti tardivamente; certificare l'esistenza di presupposti insussistenti.</t>
  </si>
  <si>
    <t>Riconoscimento/promessa di altra utilità al Funzionario Pubblico, realizzabile anche in concorso con altri, al fine di indurre quest'ultimo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a suo tempo rilasciato; compiere atti contrari ai propri doveri di ufficio.</t>
  </si>
  <si>
    <t>PROCEDURE DI ASSUNZIONE- Gestione della fase di selezione dei candidati</t>
  </si>
  <si>
    <t>PROCEDURE DI AFFIDAMENTO - Gestione della fase di affidamento di lavori, servizi e forniture.</t>
  </si>
  <si>
    <t>Corruzione in atti giudiziari e Istigazione alla corruzione.</t>
  </si>
  <si>
    <t>Offerta, dazione o promessa di denaro o di altra utilità diretta o indiretta, accettata o non accettata, anche in concorso con altri (anche mediante un consulente legale), al fine di favorire l'Ente in un procedimento giudiziario.</t>
  </si>
  <si>
    <t>Concussione</t>
  </si>
  <si>
    <t>24bis</t>
  </si>
  <si>
    <t>Detenzione e diffusione abusiva, riproduzione e/o comunicazione, consegna di codici, parole chiave o altri mezzi idonei all'accesso ad un sistema informatico o telematico, protetto da misure di sicurezza, o comunque fornire indicazioni o istruzioni idonee allo scopo, al fine di procurare a se o ad altri un profitto e/o recare danno.</t>
  </si>
  <si>
    <t>TUTTO IL PERSONALE AZIENDALE</t>
  </si>
  <si>
    <t>UTILIZZO DEL SISTEMA INFORMATICO: Accesso da parte di Soggetti non abilitati e/o autorizzati, ai portali della P.A. (es. Agenzia delle Entrate, Anagrafe Tributaria, Catasto, ecc.), per verifica situazioni patrimoniali, verifiche reddituali, ecc.</t>
  </si>
  <si>
    <t>APICALE E SUBORDINATO</t>
  </si>
  <si>
    <t>Sottrazione di credenziali di autenticazione,  riproduzione e/o diffusione di codici, parole chiave o altri mezzi idonei a consentire l'accesso ad un sistema informatico o telematico, protetto da misure di sicurezza, o comunque fornire indicazioni o istruzioni idonee al predetto scopo.</t>
  </si>
  <si>
    <t>UTILIZZO DEL SISTEMA INFORMATICO: Alterazione registri informatici della P.A. (es. Agenzia delle Entrate, Anagrafe tributaria, catasto, INAIL, ecc.): ad es. per far risultare esistenti condizioni/requisiti, per la successiva  produzione di documenti attestanti fatti e circostanze inesistenti, per modificare dati fiscali/previdenziali o reddituali di interesse dell'Ente, ecc.</t>
  </si>
  <si>
    <t>UTILIZZO DEL SISTEMA INFORMATICO: Gestione e custodia delle credenziali di autenticazione per l'accesso al sistema informatico aziendale e ai portali della P.A.</t>
  </si>
  <si>
    <t>Manomissione di apparati informatici attraverso la diffusione di malware o programmi nocivi, al fine di recare all'Ente un ingiusto vantaggio.</t>
  </si>
  <si>
    <t>UTILIZZO DEL SISTEMA INFORMATICO: Download a programmi informatici, attraverso siti web rilevati come potenzialmente pericolosi. Utilizzo di credenziali di autenticazione per l'accesso ad apparati informatici.</t>
  </si>
  <si>
    <t>Introduzione nel sistema informativo e/o nelle banche dati, anche di Enti Pubblici, forzando i sistemi di sicurezza e protezione previsti dalla rete aziendale e da quella della controparte per conseguirne un vantaggio/interesse.</t>
  </si>
  <si>
    <t>UTILIZZO DEL SISTEMA INFORMATICO: Gestione della sicurezza fisica e logica dei sistemi informativi aziendali, in particolare: gestione dei server aziendali e delle applicazioni in uso c/o l'Ente; gestione della rete telematica; manutenzione dei Client assegnati al personale dipendente dell'Ente.</t>
  </si>
  <si>
    <t>Associazione per delinquere
Associazione di tipo mafioso</t>
  </si>
  <si>
    <t>Tutte le modalità indicate per le attività sensibili indicate nel presente documento che possono concretizzare il compimento di delitti in forma associativa da parte di tre o più soggetti interni o esterni, nonché tutte le attività che possono concretizzarsi nella partecipazipone ad associazioni di tipo mafioso o nella commissione di delitti per i quali ci si è avvalsi delle condizioni previste in tali associazioni o finalizzate ad agevolare le attività di quest'ultime.</t>
  </si>
  <si>
    <t>Gestione delle attività sensibili riportate nell'analisi dei rischi per le quali sono previste ipotesi di reato qualificabili come delitti in forma associativa</t>
  </si>
  <si>
    <t>Tutti i presidi indicati per i reati previsti nella presente mappatura</t>
  </si>
  <si>
    <t>25decies</t>
  </si>
  <si>
    <t>Offerta o promessa di  denaro o altra utilità a  persona chiamata a rendere dichiarazione davanti all'autorità giudiziaria ovvero alla persona richiesta di rilasciare dichiarazioni al difensore nel corso dell'attività investigativa, o alla persona chiamata a svolgere attività di perito, consulente tecnico o interprete, allo scopo di nascondere/omettere fatti che possano sanzionare l'Ente</t>
  </si>
  <si>
    <t>25duodecies(Impiego di lavoratori irregolari)</t>
  </si>
  <si>
    <t>25duodecies</t>
  </si>
  <si>
    <t>PROCEDURE DI ASSUNZIONE- Nell'ambito del processo di selezione/assunzione di lavoratori, verifica sul regolare possesso e validità da parte del lavoratore straniero di regolare permesso di soggiorno.</t>
  </si>
  <si>
    <t>25novies</t>
  </si>
  <si>
    <t xml:space="preserve">Duplicazione abusiva di programmi informatici a mezzo della rete, da parte di dipendenti dell'Azienda, anche per scopi lavorativi endo aziendali. </t>
  </si>
  <si>
    <t>UTILIZZO DEL SISTEMA INFORMATICO: Utilizzo abusivo di Programmi informatici, anche per uso endo aziendale, senza acquisto della relativa licenza.</t>
  </si>
  <si>
    <t>25octies</t>
  </si>
  <si>
    <t>Ricezione, occultamento di somme di denaro in contanti superiori al limite consentito dalla normativa antiriciclaggio, di cui è sconosciuta la provenienza.</t>
  </si>
  <si>
    <t>25quater</t>
  </si>
  <si>
    <t>PROCEDURE DI ASSUNZIONE- Selezione/assunzione personale: verifica preliminare sui requisiti del candidato.</t>
  </si>
  <si>
    <t>Fornire ospitalità, vitto o rifugio a soggetti che partecipano ad associazioni con finalità di terrorismo, anche internazionale, o di eversione dell'ordine democratico.</t>
  </si>
  <si>
    <t>25quinquies</t>
  </si>
  <si>
    <t>Pornografia minorile</t>
  </si>
  <si>
    <t>25septies</t>
  </si>
  <si>
    <t>25ter</t>
  </si>
  <si>
    <t>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t>
  </si>
  <si>
    <t>Predisposizione di situazioni patrimoniali funzionali alla realizzazione di: operazioni di aumento/riduzione del capitale sociale; altre operazioni su quote sociali o altre operazioni straordinarie.</t>
  </si>
  <si>
    <t>Concorso attivo insieme all'autore del reato nella predisposizione di situazioni patrimoniali funzionali alla realizzazione di: operazioni di aumento/riduzione del capitale sociale; altre operazioni su quote sociali; altre operazioni straordinarie.</t>
  </si>
  <si>
    <t>CONTABILITA' E PREDISPOSIZIONE DEL BILANCIO - Gestione delle scritture contabili e dei libri sociali. Rapporti con gli organi di controllo (Collegio Sindacale), relativamente alle verifiche sulla gestione amministrativa/contabile e sul bilancio di esercizio e nelle attività di verifica della gestione aziendale.</t>
  </si>
  <si>
    <t>Corruzione tra privati</t>
  </si>
  <si>
    <t>25undecies</t>
  </si>
  <si>
    <t>Siti contaminati</t>
  </si>
  <si>
    <t>Secondo piano di prevenzione della corruzione</t>
  </si>
  <si>
    <t>BASSO</t>
  </si>
  <si>
    <t>MEDIO</t>
  </si>
  <si>
    <t>ALTO</t>
  </si>
  <si>
    <t>MOLTO ALTO</t>
  </si>
  <si>
    <t>RISCHIO</t>
  </si>
  <si>
    <t>CONTROLLO</t>
  </si>
  <si>
    <t>Impatto reputazionale</t>
  </si>
  <si>
    <t>MOLTO BASSO</t>
  </si>
  <si>
    <t>Somma</t>
  </si>
  <si>
    <t>Correlabilità</t>
  </si>
  <si>
    <t>min</t>
  </si>
  <si>
    <t>max</t>
  </si>
  <si>
    <t>PROB</t>
  </si>
  <si>
    <t>fasce</t>
  </si>
  <si>
    <t>GESTIONE E CALCOLO DELLA BOLLETTAZIONE</t>
  </si>
  <si>
    <t xml:space="preserve">I reati possono concretizzarsi, in linea di principio, attraverso:
- L’induzione dell’utente a dare o promettere denaro o utilità all’incaricato di Pubblico servizio addetto alla bollettazione,
- La corruzione o istigazione alla corruzione, da parte dell’utente, verso l’incaricato di Pubblico servizio addetto alla bollettazione,
- L’abuso di ufficio, da parte dell’incaricato di pubblico servizio addetto alla bollettazione, nello svolgimento dell’attività sensibile identificata, allo scopo di procurare a sé o a all’utente un vantaggio patrimoniale.
</t>
  </si>
  <si>
    <t xml:space="preserve">VARIAZIONI ANAGRAFICHE E REDDITUALI
possibili attività sensibili:
- Richieste di variazione canone
- Ampliamento del nucleo familiare
- Aggiornamento periodico dei redditi
</t>
  </si>
  <si>
    <t xml:space="preserve">AUTOGESTIONI E CONDOMINI
Le ttività sensibili individuate: 
- Costituzione e gestione dell'autogestione
- Costituzione e gestione del condominio
- Gestione morosità dell'inquilino in condominio o autogestione
</t>
  </si>
  <si>
    <t>Trasmissione, elaborazione, ricezione di dati alterati  alla P.A.,Autorità di Vigilanza  o altri organi di controllo. Il reato, in linea di principio, potrebbe realizzarsi attraverso la trasmissione di dati falsi o alterati all'ente finanziatore per conseguire in modo indebito erogazioni pubbliche non dovute.
Inoltre il reato può essere perpetrato nell'attività di  Contabilità Lavori attraverso l'alterazione, falsificazione della contabilità lavori al fine di procurare un interesse / vantaggio per l'Ente.</t>
  </si>
  <si>
    <t>(Induzione indebita a dare o promettere utilità, art. 319 quater c.p.)</t>
  </si>
  <si>
    <t>I funzionari della Stazione Appaltante (RUP, DL), abusando della loro qualifica e posizione,  inducono un'esponente apicale dell'impresa aggiudicataria che ha richiesto il subappalto di lavori, a promettergli denaro (o altra utilità) al fine di accordare il subappalto al soggetto indicato dall'impresa aggiudicataria, pur in difetto dei requisiti richiesti dalla normativa, allo scopo di comportare un vantaggio diretto per l'aggiudicatario ed indiretto anche per la Stazione Appaltante.</t>
  </si>
  <si>
    <t>Induzione indebita a dare o promettere utilità (Art. 319 quater).</t>
  </si>
  <si>
    <t>Corruzione per l'esercizio della funzione (Art. 318), Corruzione per un atto contrario ai doveri d'ufficio (art. 319), Induzione indebita a dare o promettere utilità (art. 319 quater), Istigazione alla corruzione (art. 322), Abuso d'Ufficio (art. 323)</t>
  </si>
  <si>
    <t xml:space="preserve">Induzione indebita a dare o promettere utilità (art. 319 quater), </t>
  </si>
  <si>
    <t>Corruzione per l'esercizio della funzione (Art. 318), Corruzione per un atto contrario ai doveri d'ufficio (art. 319), Istigazione alla corruzione (art. 322), Abuso d'Ufficio (art. 323)</t>
  </si>
  <si>
    <t>Tale reato potrebbe essere commesso, in linea di principio, in caso di  pagamento, da parte dell'assegnatario acquirente dell'immobile, oggetto di vendita,  mediante l’impiego di denaro contante o di mezzi di pagamento non appropriati rispetto alla prassi comune, anche in caso di operazioni frazionate e/o pagamenti rateizzati.</t>
  </si>
  <si>
    <t xml:space="preserve">SPP &amp; DIREZIONE LAVORI- Adempimenti in materia di sicurezza e salute del lavoro nei cantieri mobili, Notifica preliminare, elaborazione PSC, verifica POS delle imprese, coordinamento della sicurezza in cantiere, controlli ed ispezioni in cantiere sul rispetto della normativa antinfortunistica da parte delle imprese, gestione ordini di servizio in base alle anomalie segnalate, segnalazioni agli organi competenti.
</t>
  </si>
  <si>
    <t>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cantieri mobili di cui l'Ente è stazione appaltante. Potenziale carenza organizzativa derivante da mancato stanziamento di risorse finanziarie per la gestione dei rischi in ambito SPP, con conseguente riscontro di morte  presso i cantieri mobili di cui l'Ente è stazione appaltante. In riferimento all'attività sensibile, il reato può concretizzarsi, nell'ambito dell'attività di coordinamento e controllo della sicurezza in cantiere,  nel mancato assolvimento degli obblighi di controllo in materia di Salute e Sicurezza da parte del CSE.</t>
  </si>
  <si>
    <t xml:space="preserve">SPP - Adempimenti in materia di sicurezza e salute del lavoro, Nomina RSPP e medico competente, determinazione del budget per la sicurezza, Elaborazione ed aggiornamento DVR per tutti i rischi aziendali, DUVRI, individuazione e formazione dirigenti e preposti, formazione ed informazione ai dipendenti e collaboratori, fornitura DPI adeguati al rischio. Formazione ed informazione ai dipendenti operanti presso cantieri mobili esterni (Es. Ufficio Direzione Lavori, Coordinatore Sicurezza, collaudatori, ecc.), gestione rapporti con consulenti esterni, adempimenti in materia di rpevenzione incendio e primo soccorso, manutenzione attrezzature ed impianti presso le sedi di lavoro, ecc.
</t>
  </si>
  <si>
    <t>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luoghi di lavoro dell'Ente.
Potenziale carenza organizzativa derivante da mancato stanziamento di risorse finanziarie per la gestione dei rischi in ambito SPP, con conseguente riscontro di morte  sul luogo di lavoro.  In riferimento all'attività sensibile, il reato può concretizzarsi,  sia nell'ambito dell'attività di coordinamento e controllo della sicurezza in cantiere,  nel mancato assolvimento degli obblighi di controllo in materia di Salute e Sicurezza da parte del CSE, sia nell'ambito dell'attività aziendale, in particolare nella mancata osservanza ad adempimenti di cui al T.U.S.</t>
  </si>
  <si>
    <t>CONTABILITA' E PREDISPOSIZIONE DEL BILANCIO - Collaborazione e supporto all'Organo Amministrativo nella predisposizione di situazioni patrimoniali funzionali alla realizzazione di: operazioni di aumento/riduzione del capitale sociale e/o di altre operazioni straordinarie (ad es. fusioni, scissioni).</t>
  </si>
  <si>
    <t>Il reato potrebbe realizzarsi, anche in ipotesi di concorso, nella irregolare composizione della Commissione di concorso, finalizzata al reclutamento di candidati particolari.</t>
  </si>
  <si>
    <t>I reati potrebbero concretizzarsi, anche a titolo di concorso, attraverso l'induzione a favorire candidati, a diffondere informazioni riservate allo scopo di favorire alcuni candidati, alterazione di atti e valutazioni inerenti alcuni candidati partecipanti al concorso, inosservanza delle regole procedurali a garanzia della trasparenza e dell'imparzialità della selezione, allo scopo di favorire alcuni candidati.</t>
  </si>
  <si>
    <t>I reati potrebbero concretizzarsi, anche a titolo di concorso, in presenza di incompatibilità oggettive per posizioni dirigenziali e conseguenti relative nomine da parte della funzione apicale preposta.</t>
  </si>
  <si>
    <t>I reati potrebbero concretizzarsi mediante l'utilizzo o appropriazione indebita, da parte del dipendente e/o apicale dell'Ente, di auto aziendali o altri beni pubblici (ad es. carta di credito o telefono aziendale)  per finalità private.</t>
  </si>
  <si>
    <t>Il reato potrebbe concretizzarsi nell'abuso del provvedimento di revoca del bando, al fine di bloccare una gara il cui risultato si sia rivelato diverso da quello atteso o di concedere un indennizzo all’aggiudicatario. I reati strumentali alla commissione dell'abuso descritto potrebbero essere di tipo corruttivi.</t>
  </si>
  <si>
    <t>Procedimenti amministrativi relativi a: dipendenti dell'Ente, atti amministrativi dell'Ente (ad es. nomina di una commissione di gara, nomina di una commissione in un concorso pubblico, verifica dei requisiti di un aggiudicatario/assegnatario che è legato al funzionario da rapporti di parentela, affinità, amicizia, etc).</t>
  </si>
  <si>
    <t>Il reato potrebbe concretizzarsi, in linea di principio, attraverso l'omissione o inerzia del pubblico ufficiale o incaricato di pubblico servizio, nell'adottare un atto senza esporne le ragioni.</t>
  </si>
  <si>
    <t xml:space="preserve">Procedimenti amministrativi sia relativi a dipendenti dell'Ente, sia relativi ad assegnatari e/o a Imprese aggiudicatarie e/o partecipanti a procedimenti ad evidenza pubblica. </t>
  </si>
  <si>
    <t xml:space="preserve">Il reato potrebbe concretizzarsi, in linea di principio, attraverso eccesso di discrezionalità, da parte del funzionario dell'Ente, nell’adottare un provvedimento amministrativo. </t>
  </si>
  <si>
    <t>Procedimenti amministrativi  relativi all'Ente: l'attività è sensibile in relazione a tutte le informazioni che l'Ente è tenuto a divulgare e pubblicare, in virtù anche degli adempimenti di cui alla normativa sulla "Trasparenza Amministrativa".</t>
  </si>
  <si>
    <t>I reati potrebbero concretizzarsi attraverso l'adozione, da parte di esponenti dell'Ente, di comportamenti poco trasparenti o omissivi nella diffusione di informazioni al pubblico (tramite sito web, carta dei servizi, URP, amministrazione trasparente,  etc.).</t>
  </si>
  <si>
    <t>GESTIONE DEI CONDOMINI E DELLE AUTOGESTIONI: ripartizione delle spese in capo ai condomini e assegnatari.</t>
  </si>
  <si>
    <t>Il reato potrebbe concretizzarsi, in linea di principio, attraverso l'alterazione di dati relativi alla ripartizione delle spese a carico dei condomini e degli assegnatari, determinando così un falso nel bilancio delle autogestioni e dei condomini. I reati strumentali alla commissione del reato descritto sono le condotte corruttive messe in atto, anche in ipotesi di concorso,  sia da assegnatari, sia da esponenti dell'Ente.</t>
  </si>
  <si>
    <t>24 ter</t>
  </si>
  <si>
    <t>MANUTENZIONE ORDINARIA, PRONTO INTERVENTO
Attività sensibili individuate:
- Pronto Intervento
- Autorizzazione lavori</t>
  </si>
  <si>
    <t xml:space="preserve">Destinazione delle erogazioni pubbliche a finalità diverse da quelle per le quali sono state conseguite ed erogate dal Soggetto Pubblico erogatore (gestore del finanziamento agevolato). </t>
  </si>
  <si>
    <t>Il reato, in linea di principio, potrebbe concretizzarsi attraverso la seguente modalità: un soggetto apicale dell'Ente, P.U. e/o incaricato di Pubblico Servizio, abusando della propria posizione, induce il candidato o i suoi familiari a promettergli denaro (o altra utilità) al fine di favorirlo nel procedimento pubblico di assunzione, generando indirettamente un vantaggio anche per l'Ente.</t>
  </si>
  <si>
    <t>Il membro della Commissione,  che acquisice la veste di Pubblico Ufficiale, abusando della sua posizione, costringe taluno a procurare a sé o ad altri denaro o altre utilità non dovutegli, con un vantaggio /interesse per l'Ente, allo scopo di agevolare la procedura di assunzione verso un candidato.</t>
  </si>
  <si>
    <t>I reati possono concretizzarsi, in linea di principio, attraverso:
- L’induzione dell’utente a dare o promettere denaro o utilità, la corruzione o istigazione alla corruzione verso l’incaricato di Pubblico servizio addetto alla gestione degli alloggi sfitti, per favorirlo nel procedimento.
- L’abuso di ufficio, da parte dell’incaricato di pubblico servizio addetto alla gestione degli alloggi sfitti nello svolgimento dell’attività sensibile identificata, allo scopo di procurare a sé o a all’utente un vantaggio indebito.
- L'assenza di trasparenza e l'eccesso di discrezionalità nell'adottare la decisione nei confronti dell'utente.</t>
  </si>
  <si>
    <t xml:space="preserve">I reati possono realizzarsi, in lineai di principio, anche in ipotesi di concorso, secondo le seguenti modalità (a titolo indicativo e non esaustivo):
- Messa in atto di condotte corruttive per la definizione dell’intervento da attuare a seguito della richiesta fatta dall’assegnatario e il relativo procedimento da adottare per dare esecuzione all’intervento (ad es: abuso dell’affidamento diretto al fine di favorire una ditta, anche in evidente assenza dei presupposti richiesti dalla normativa  e dai regolamenti aziendali).
- riconoscimento indebito di lavori che da regolamento sarebbero a carico dell'utente stesso 
-autorizzazione di lavori a carico dell'utente in assenza dei presupposti tecnici necessari
</t>
  </si>
  <si>
    <t>Il reato potrebbe concretizzarsi, in linea di principio, attraverso il calcolo errato del canone di locazione, secondo le seguenti modalità (a titolo indicativo e non esaustivo):
- attraverso la dazione di denaro e/o altra utilità all’esponente dell’Ente, che riveste la qualifica di PU/IPS, al fine di indurlo a omettere o modificare dati relativi al nucleo famigliare e/o dati reddituali che comporterebbero l’esborso di un canone più oneroso a carico dell’utente dichiarante, oppure al fine di indurlo ad omettere l’aggiornamento delle variazioni reddituali e/o anagrafiche dell’utente;
- attraverso l’abuso di potere da parte del PU/IPS che induce l’utente a promettergli e/o consegnarli denaro e/o altra utilità al fine di omettere la variazione dei dati anagrafici e/o reddituali che comporterebbero un aumento del canone di locazione dell’immobile in assegnazione. 
Il reato potrebbe concretizzarsi anche attraverso l’abuso d’ufficio da parte del PU/IPS che intenzionalmente procura a sé o ad altri (utenti) un ingiusto vantaggio patrimoniale ovvero arreca ad altri un danno ingiusto.
Più in generale si possono manifestare situazioni di assenza di trasparenza, omissioni di controlli obbligatori e/o eccesso di discrezionalità da parte del PU/IPS nell'assunzione delle decisioni a favore o in danno all'utente.</t>
  </si>
  <si>
    <t>Il reato, in linea di principio, potrebbe realizzarsi attraverso: 
-la non corretta imputazione e carico in bolletta delle spese relative alle quote di autogestione / condominio in capo ai singoli assegnatari.
- il riconoscimento indebito di contributi, sussidi o altri vantaggi dall'autogestione o al condominio.
- l'assenza di trasparenza e l'eccesso di discrezionalità nelle decisioni relative all'autogestione o condominio.</t>
  </si>
  <si>
    <t>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permesso di costruire, agibilità dei locali, certificato prevenzione incendi, ecc.).
Le attività potenzialmente sensibili sono:
- Gestione degli adempimenti in carico alla DL
- Rapporti con i funzionari pubblici in sede di richiesta di provvedimenti autorizzativi</t>
  </si>
  <si>
    <t>Il funzionario pubblico (es. del Comune, VVFF, Genio Civile, ecc.), abusando della sua posizione e qualifica, induce l'esponente dell'Ente (D.L. o RUP) a promettergli denaro (o altra utilità) al fine di autorizzare una pratica o accelare il suo rilascio.</t>
  </si>
  <si>
    <t xml:space="preserve">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t>
  </si>
  <si>
    <t>Impatto organizzativo</t>
  </si>
  <si>
    <t>Impatto economico</t>
  </si>
  <si>
    <t>Impatto organizzativo, economico e di immagine</t>
  </si>
  <si>
    <t>L. 190</t>
  </si>
  <si>
    <t>Rispetto al totale del personale impiegato nel singolo servizio</t>
  </si>
  <si>
    <t>(unità organizzativa semplice) competente a svolgere il processo (o</t>
  </si>
  <si>
    <t>la fase di processo di competenza della p.a.) nell’ambito della singola</t>
  </si>
  <si>
    <t>p.a., quale percentuale di personale è impiegata nel processo? (se il</t>
  </si>
  <si>
    <t>processo coinvolge l’attività di più servizi nell’ambito della stessa p.a.</t>
  </si>
  <si>
    <t>occorre riferire la percentuale al personale impiegato nei servizi</t>
  </si>
  <si>
    <t>coinvolti)</t>
  </si>
  <si>
    <t>Nel corso degli ultimi 5 anni sono state pronunciate sentenze della</t>
  </si>
  <si>
    <t>Corte dei conti a carico di dipendenti (dirigenti e dipendenti) della</t>
  </si>
  <si>
    <t>p.a. di riferimento o sono state pronunciate sentenze di</t>
  </si>
  <si>
    <t>risarcimento del danno nei confronti della p.a. di riferimento per</t>
  </si>
  <si>
    <t>la medesima tipologia di evento o di tipologie analoghe?</t>
  </si>
  <si>
    <t>Nel corso degli ultimi 5 anni sono stati pubblicati su giornali o</t>
  </si>
  <si>
    <t>riviste articoli aventi ad oggetto il medesimo evento o eventi</t>
  </si>
  <si>
    <t>analoghi?</t>
  </si>
  <si>
    <t>No 0</t>
  </si>
  <si>
    <t>Impatto organizzativo, economico e sull’immagine</t>
  </si>
  <si>
    <t>A quale livello può collocarsi il rischio dell’evento (livello apicale,</t>
  </si>
  <si>
    <t>livello intermedio o livello basso) ovvero la posizione/il ruolo che</t>
  </si>
  <si>
    <t>l’eventuale soggetto riveste nell’organizzazione è elevata, media o</t>
  </si>
  <si>
    <t>bassa?</t>
  </si>
  <si>
    <t>A livello di dirigente di ufficio non generale ovvero di posizione apicale</t>
  </si>
  <si>
    <t xml:space="preserve">Fino a circa il 20% </t>
  </si>
  <si>
    <t xml:space="preserve">Fino a circa il 40% </t>
  </si>
  <si>
    <t xml:space="preserve">Fino a circa il 60% </t>
  </si>
  <si>
    <t xml:space="preserve">Fino a circa l’80% </t>
  </si>
  <si>
    <t xml:space="preserve">Fino a circa il 100% </t>
  </si>
  <si>
    <t xml:space="preserve">Non ne abbiamo memoria </t>
  </si>
  <si>
    <t xml:space="preserve">Sì, sulla stampa locale </t>
  </si>
  <si>
    <t xml:space="preserve">Sì, sulla stampa nazionale </t>
  </si>
  <si>
    <t xml:space="preserve">Sì, sulla stampa locale e nazionale </t>
  </si>
  <si>
    <t xml:space="preserve">Sì, sulla stampa locale, nazionale e internazionale </t>
  </si>
  <si>
    <t xml:space="preserve">No </t>
  </si>
  <si>
    <t xml:space="preserve">Sì </t>
  </si>
  <si>
    <t xml:space="preserve">A livello di addetto </t>
  </si>
  <si>
    <t xml:space="preserve">A livello di collaboratore o funzionario </t>
  </si>
  <si>
    <t xml:space="preserve">o di posizione organizzativa </t>
  </si>
  <si>
    <t xml:space="preserve">A livello di dirigente di ufficio generale </t>
  </si>
  <si>
    <t xml:space="preserve">A livello di capo dipartimento/segretario generale </t>
  </si>
  <si>
    <t>I reati potrebbero realizzarsi a cura dei soggetti incaricati (DL, RUP, Dirigenti) attraverso l'ammissione di varianti in corso di esecuzione del contratto per consentire all’appaltatore di recuperare lo sconto effettuato in sede di gara.</t>
  </si>
  <si>
    <t>I reati potrebbero concretizzarsi, anche in ipotesi di concorso, nell'ambito della partecipazione ad una gara, mediante accordi collusivi tra le imprese partecipanti a una gara volti a manipolarne gli esiti, utilizzando, ad es., il meccanismo del subappalto come modalità per distribuire i vantaggi dell'accordo a tutti i partecipanti allo stesso.</t>
  </si>
  <si>
    <t>I reati potrebbero realizzarsi, anche in ipotesi di concorso, nell'ambito dell'affidamento di incarichi professionali a soggetti esterni all'Ente, attraverso l'affidamento di incarichi professionali ad alcuni soggetti in virtù dei rapporti di parentela, amicizia, su pressioni politiche o quale contropartita per l'ottenimento di vantaggi personali.</t>
  </si>
  <si>
    <t xml:space="preserve">Il reato potrebbe concretizzarsi attraverso l'esercizio di influenze illecite, sfruttando relazioni esistenti con un pubblico ufficiale o con un incaricato di un pubblico servizio, allo scopo di indurre a favorire un operatore economico. Il reato potrebbe concretizzarsi, a titolo indicativo e non esaustivo, secondo le seguenti modalità:
- Influenze sul funzionario dell’Ente per la definizione del procedimento di gara e determinazione dei criteri di selezione dell’offerta economica (ad es. uso distorto del criterio dell’offerta economicamente più vantaggiosa, abuso dell’affidamento diretto), allo scopo di favorire un’impresa;
- Influenze sul funzionario dell’Ente per la definizione dei criteri di selezione degli operatori economici e dei requisiti di accesso alla gara, nonché dei requisiti tecnico-economici dei concorrenti, al fine di favorire un’impresa (ad es. clausole dei bandi che stabiliscono requisiti di qualificazione).
</t>
  </si>
  <si>
    <t xml:space="preserve">I reati potrebbero realizzarsi, in linea di principio e a titolo indicativo e non esaustivo, anche in ipotesi di concorso secondo le seguenti modalità:
- Abuso dei poteri e della qualifica in capo ai componenti della commissione di gara i quali, costringono e/o inducono l’impresa partecipante a dare denaro e/o altra utilità, in cambio di omissione di rilevamento di cause di esclusione;
- Dazione di denaro e/o altra utilità ai membri della commissione di gara affinchè omettano di rilevare cause di esclusione in capo all’impresa partecipante.
</t>
  </si>
  <si>
    <t>Alterazione/contraffazione/omissione di documentazione inviata Soggetti Pubblici competenti, inducendo quest'ultimi in errore circa la veridicità della stessa al fine di trarne un ingiusto profitto. In particolare il rischio reato si concretizza con il mancato assolvimento dell'obbligo di registrazione dei contratti di locazione e versamento delle relative imposte, nonchè dell'assolvimento delle altre registrazioni previste da legge relative agli adempimenti di natura societaria.</t>
  </si>
  <si>
    <t>AGEVOLAZIONI PUBBLICHE - Adozione di atti (delibere/determine) funzionali all'avvio dei lavori senza i necessari presupposti di natura finanziaria ed in difformità alla destinazione originaria del finanziamento conseguito.</t>
  </si>
  <si>
    <t>AGEVOLAZIONI PUBBLICHE - Concorso attivo insieme all'autore del reato nella adozione di atti (delibere/determine) funzionali all'avvio dei lavori senza i necessari presupposti di natura finanziaria ed in difformità alla destinazione originaria del finanziamento conseguito</t>
  </si>
  <si>
    <t>Mancata trasmissione, trasmissione di dati falsi o alterati alla P.A., autorità di Vigilanza  o altri organi di controllo.
Mancata trasparenza sui dati obbligatori da inviare all'autorità anticorruzione e da pubblicare sul sito internet.</t>
  </si>
  <si>
    <t>GESTIONE DELLE VENDITE: potenziali attività sensibili:
- Stima del prezzo di vendita
- Valutazione dei requisiti all'acquisto dell'alloggio
- Gestione delle pratiche catastali relative all'alloggio in vendita.</t>
  </si>
  <si>
    <t xml:space="preserve">Il reato potrebbe concretizzarsi, in linea di principio, secondo le seguenti modalità (a titolo indicativo e non esaustivo):
- attraverso la dazione di denaro e/o altra utilità all’esponente dell’Ente, che riveste la qualifica di funzionario pubblico, al fine di indurlo a favorire l’utente/assegnatario in un procedimento amministrativo (ad es. relativo ad accertamenti, anche reddituali, al contenzioso sulla morosità, alla rateizzazione dei canoni oggetto di morosità, etc);
- attraverso l’abuso di ufficio da parte del Funzionario dell’Azienda che intenzionalmente procura a sé o ad altri (utenti/assegnatari) un ingiusto vantaggio patrimoniale ovvero arreca ad altri un danno ingiusto.
</t>
  </si>
  <si>
    <t>Reati corruttivi previsti dal codice penale (reati contro la PA) non rientranti nei reati di cui al D.Lgs 231/01.
Comportamenti non penalmente rilevanti che denotano situazioni di cattiva amministrazione a causa di interessi privati che condizionano impropriamente l'azione dell'amministrazione.</t>
  </si>
  <si>
    <t>Abuso d'ufficio (Art. 323).
Corruzione per atti contrari ai doveri di ufficio (art 319), Induzione indebita a dare o promettere utilità (artt. 319 quater),  Istigazione alla corruzione (art 322 c.p.).
Abuso del potere affidato per ottenere vantaggi privati, altre fattispecie penalmente non rilevanti.</t>
  </si>
  <si>
    <t xml:space="preserve">Abuso d'ufficio (Art. 323).
Corruzione per atti contrari ai doveri di ufficio (art 319), Induzione indebita a dare o promettere utilità (artt. 319 quater),  Istigazione alla corruzione (art 322 c.p.).
</t>
  </si>
  <si>
    <t>Abuso d'ufficio (Art. 323).
Peculato (Art. 314). 
Peculato mediante profitto dell'errore altrui (Art. 316). Corruzione e induzione indebita a dare o promettere utilità (artt. 318, 319, 319 quater, 320, 322 c.p.).
Abuso del potere affidato per ottenere vantaggi privati, altre fattispecie penalmente non rilevanti.</t>
  </si>
  <si>
    <t>Concussione (art. 317),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</si>
  <si>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Corruzione per atti contrari ai doveri di ufficio (art 319), Induzione indebita a dare o promettere utilità (artt. 319 quater),  Istigazione alla corruzione (art 322 c.p.).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</si>
  <si>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</si>
  <si>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Abuso del potere affidato per ottenere vantaggi privati, altre fattispecie penalmente non rilevanti.</t>
  </si>
  <si>
    <t>Corruzione per l'esercizio della funzione (art. 318), Corruzione per un atto contrario ai doveri di Ufficio (art. 319), Istigazione alla Corruzione (art. 322), Abuso d'ufficio (Art. 323).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</si>
  <si>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Rivelazione ed Utilizzazione di Segreti di Ufficio (art. 326).
Abuso del potere affidato per ottenere vantaggi privati, altre fattispecie penalmente non rilevanti.</t>
  </si>
  <si>
    <t>Abuso d'ufficio (Art. 323).
Peculato (Art. 314). 
Peculato mediante profitto dell'errore altrui (Art. 316).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</si>
  <si>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Turbata libertà degli incanti (art. 353), Turbata libertà del procedimento di scelta del contraente (353 bis), Astensione dagli incanti (art. 354).
Abuso del potere affidato per ottenere vantaggi privati, altre fattispecie penalmente non rilevanti.</t>
  </si>
  <si>
    <t>Corruzione per l'esercizio della funzione (art. 318),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</si>
  <si>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Traffico Influenze illecite (art. 346 bis).
Abuso del potere affidato per ottenere vantaggi privati, altre fattispecie penalmente non rilevanti.</t>
  </si>
  <si>
    <t>Corruzione per un atto contrario ai doveri di Ufficio (art. 319),  Istigazione alla Corruzione (art. 322), Abuso d'ufficio (Art. 323).
Abuso del potere affidato per ottenere vantaggi privati, altre fattispecie penalmente non rilevanti.</t>
  </si>
  <si>
    <t>Corruzione per l'esercizio della funzione (art. 318), Corruzione per un atto contrario ai doveri di Ufficio (art. 319),  Istigazione alla Corruzione (art. 322), Abuso d'ufficio (Art. 323).
Abuso del potere affidato per ottenere vantaggi privati, altre fattispecie penalmente non rilevanti.</t>
  </si>
  <si>
    <t>Concussione (art. 317),  Corruzione per un atto contrario ai doveri di Ufficio (art. 319), Induzione indebita a dare o promettere utilità (art. 319 quater), Istigazione alla Corruzione (art. 322), Abuso d'ufficio (Art. 323), Rifiuto di atti d'ufficio. Omissione (Art. 328) .
Abuso del potere affidato per ottenere vantaggi privati, altre fattispecie penalmente non rilevanti.</t>
  </si>
  <si>
    <t>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</si>
  <si>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Rifiuto di atti d'ufficio. Omissione (Art. 328).
Abuso del potere affidato per ottenere vantaggi privati, altre fattispecie penalmente non rilevanti.</t>
  </si>
  <si>
    <t>Concussione (art. 317),   Induzione indebita a dare o promettere utilità (art. 319 quater), Abuso d'ufficio (Art. 323).
Abuso del potere affidato per ottenere vantaggi privati, altre fattispecie penalmente non rilevanti.</t>
  </si>
  <si>
    <t>Corruzione per un atto contrario ai doveri di Ufficio (art. 319), Induzione indebita a dare o promettere utilità (art. 319 quater), Istigazione alla Corruzione (art. 322), Abuso d'ufficio (Art. 323), Rifiuto di atti d'ufficio. Omissione (Art. 328).
Abuso del potere affidato per ottenere vantaggi privati, altre fattispecie penalmente non rilevanti.</t>
  </si>
  <si>
    <t>(Reati strumentali).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</si>
  <si>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Rifiuto di atti d'ufficio. Omissione.</t>
  </si>
  <si>
    <t>Il RUP o responsabile del procedimento di gara, che omette pubblicazioni o comunicazioni previste da leggi a discapito della trasparenza nella procedura di gara.</t>
  </si>
  <si>
    <t>Omissione di controlli obbligatori da parte dei responsabili o abusi relativi a violazioni delle norme sulla tracciabilità dei flussi finanziari compresa la mancata denuncia all'Autorità nei casi in cui questa sia prevista da normativa.</t>
  </si>
  <si>
    <t>ll reato può concretizzarsi attraverso l'induzione in errore gli Enti di controllo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t>
  </si>
  <si>
    <t>ll reato può concretizzarsi in ipotesi di concorso attivo con la funzione qualificata per la commissione del reato, attraverso l'induzione in errore di Soci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t>
  </si>
  <si>
    <t>Il reato può concretizzarsi con la funzione qualificata per la commissione del reato, attraverso l'utilizzo improprio delle utilità patrimoniali al fine di trarne un ingiusto profitto, a seguito di aumenti di capitale.</t>
  </si>
  <si>
    <t>Il reato può concretizzarsi in ipotesi di concorso attivo con la funzione qualificata per la commissione del reato, attraverso l'utilizzo improprio delle utilità patrimoniali al fine di trarne un ingiusto profitto, a seguito di aumenti di capitale.</t>
  </si>
  <si>
    <t>Impedire/ostacolare lo svolgimento dell'attività di: Sindaci nelle operazioni di verifica e nello svolgimento delle attività di controllo agli stessi riservate dalla legge.; Revisori nelle operazioni di verifica sulla correttezza e completezza delle poste di bilancio. Altri organi (interni ed esterni) nelle attività di controllo loro riservate da legge o regolamenti.</t>
  </si>
  <si>
    <t>L'esponente dell'Ente, che acquisice la veste di Pubblico Ufficiale, abusando della sua posizione, costringe taluno a procurare a sé o ad altri denaro o altre utilità non dovutegli, con un vantaggio /interesse per l'Ente. Il reato può essere riconducibile alle seguenti attività:
- svolgimento procedure di gara;
- adempimenti contrattuali e direzione dei lavori;
- autorizzazione subappalti;
- ammissioni di varianti in corso d'opera, accordi bonari
- contabilità dei lavori, approvazione S.A.L.,
- Collaudo finale e rilascio C.R.E.</t>
  </si>
  <si>
    <t>Abuso d'ufficio (Art. 323).
Rifiuto di atti d'ufficio. Omissione (Art. 328).
Abuso del potere affidato per ottenere vantaggi privati, altre fattispecie penalmente non rilevanti.</t>
  </si>
  <si>
    <t>Assunzione di candidati che risultano essere dediti ad attività di terrorismo, destinati a rivestire ruoli di copertura all'interno della Struttura aziendale.</t>
  </si>
  <si>
    <t>PROCEDURE DI GESTIONE UTENZA - Corretto adempimento degli obblighi in materia di antiterrorismo previsti dalla normativa vigente.</t>
  </si>
  <si>
    <t>I reati potrebbero concretizzare il rischio di infiltrazioni criminali, attraverso la messa in atto di condotte omissive nel processo di verifica dei requisiti dell'appaltatore e subappaltatori, quali ad es: regolarità contributiva e fiscale, antimafia, casellario giudiziale e certificato carichi pendenti, etc. Le condotte omissive messe in atto da esponenti della Stazione Appaltante, con il concorso dell'Impresa aggiudicataria, sono propedeutiche alla realizzazione di reati di criminalità organizzata, con potenziale rischio di infiltrazioni criminali.</t>
  </si>
  <si>
    <t>GESTIONE APPALTI E SUBAPPALTI- verifiche sulla impresa aggiudicataria e sui subappaltatori.</t>
  </si>
  <si>
    <t>Il reato potrebbe realizzarsi a seguito di omesso controllo/vigilanza, da parte delle funzioni della Stazione Appaltante preposte, circa la selezione da parte dell'impresa appaltatrice, del Fornitore deputato al servizio di raccolta, trasporto e smaltimento rifiuti del Cantiere, e conseguente rilevazione in capo allo stesso di assenza di autorizzazione idonea all'attività svolta.</t>
  </si>
  <si>
    <t>Il reato potrebbe concretizzarsi,  nell'ambito della contabilità lavori di cantiere, nella fase di controllo/vigilanza sugli obblighi ambientali da parte dell'impresa aggiudicataria,  da parte delle funzioni della Stazione Appaltante (Ente) preposte, nel fornire false indicazioni sulla natura, composizione e sulle caratteristiche chimico-fisiche dei rifiuti, mancata presentazione della quarta copia del formulario attestante il corretto smaltimento dei rifiuti in cantiere da parte di impresa debitamente autorizzata.</t>
  </si>
  <si>
    <t>DIREZIONE LAVORI - Gestione dei controlli in cantiere inerenti gli adempimenti ambientali a carico delle ditte appaltatrici nel corso delle lavorazioni.</t>
  </si>
  <si>
    <t>DIREZIONE LAVORI - Controllo da parte della Direzione Lavori del corretto adempimento da parte dell'appaltatore agli obblighi di smaltimento dei rifiuti prodotti in cantiere.</t>
  </si>
  <si>
    <t>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t>
  </si>
  <si>
    <t xml:space="preserve">CALCOLO E GESTIONE DEL CANONE DI LOCAZIONE E BOLLETTAZIONE: imputazione non corretta delle voci necessarie al calcolo del canone, calcolo periodico della bolletta e degli indici di rivalutazione periodica del canone.
</t>
  </si>
  <si>
    <t xml:space="preserve">AUTOGESTIONI E CONDOMINI
Le attività sensibili individuate: 
- Costituzione e gestione dell'autogestione
- Costituzione e gestione del condominio
- Gestione morosità dell'inquilino in condominio o autogestione
</t>
  </si>
  <si>
    <t>Il reato potrebbe concretizzarsi attraverso raggiri e/o artifizi nell'inserimento, da parte delle funzioni aziendali preposte, di dati alterati e non veritieri nel sistema relativo all'anagrafe reddituale degli utenti (ad es. inserendo una composizione alterata del nucleo famigliare dell'assegnatario, o una dichiarazione reddituale non veritiera, superiore a quella reale), comportando questo un'indebito vantaggio della Società, in fase di determinazione del canone in capo all'utente.</t>
  </si>
  <si>
    <t>Concorso attivo nel reato di destinazione delle erogazioni pubbliche a finalità diverse da quelle per le quali sono state conseguite ed erogate dal Soggetto Pubblico erogatore (gestore del finanziamento agevolato).</t>
  </si>
  <si>
    <t>Ostacolo all'esercizio delle funzioni di vigilanza, negli obblighi di comunicazione attraverso: ad es. esposizione di fatti materiali non rispondenti al vero sulla situazione economica; occultamento fraudolento di fatti che la  società avrebbe dovuto comunicare in riferimento alla propria situazione economica, finanziaria, patrimoniale; assunzione di condotte ostruzionistiche, mancata collaborazione, omissione di comunicazioni dovute nei confronti delle Autorità di vigilanza. Il reato, in riferimento all'attività sensibile,  può concretizzarsi, in lInea di principio, con il mancato assolvimento degli obblighi di comunicazione all'ANAC, nell'ambito della gestione degli appalti e della contabilità lavori, al Garante Privacy, alla Corte dei Conti in caso di accertamenti/indagini o altre autorità di vigilanza.</t>
  </si>
  <si>
    <t>CONTABILITA' E PREDISPOSIZIONE DEL BILANCIO - Concorso attivo insieme all'autore del reato nella gestione delle scritture contabili e dei libri sociali. Rapporti con gli organi di controllo (Collegio Sindacale), relativamente alle verifiche sulla gestione amministrativa/contabile e sul bilancio di esercizio e nelle attività di verifica della gestione aziendale.</t>
  </si>
  <si>
    <t>CONTABILITA' E PREDISPOSIZIONE DEL BILANCIO - Predisposizione di situazioni patrimoniali funzionali alla realizzazione di: operazioni di aumento/riduzione del capitale sociale e/o di altre operazioni straordinarie (ad es. fusioni, scissioni, creazione di società controllate).</t>
  </si>
  <si>
    <t>Tale reato potrebbe configurarsi in caso di:
- Esposizione di dati idonei a pregiudicare i diritti dei Creditori in occasione di fusioni/scissioni o riduzioni di capitale, creazione di società controllate, anche in concorso con altri soggetti;
-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t>
  </si>
  <si>
    <t>Tale reato potrebbe configurarsi in ipotesi di concorso attivo in in caso di:
- Esposizione di dati idonei a pregiudicare i diritti dei Creditori in occasione di fusioni/scissioni o riduzioni di capitale, creazione di società controllate, anche in concorso con altri soggetti;
-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t>
  </si>
  <si>
    <t>GESTIONE DELLE VENDITE DI ALLOGGI: potenziali attività sensibili:
- Stima del prezzo di vendita
- Predisposizione atto di approvazione stime
Il reato si realizza attraverso il calcolo di un prezzo di cessione non congruo rispetto ai parametri previsti</t>
  </si>
  <si>
    <t xml:space="preserve">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
Le attività potenzialmente sensibili sono:
- Gestione degli adempimenti in carico alla DL
- Rapporti con enti pubblici in fase di richieste autorizzative.
</t>
  </si>
  <si>
    <t xml:space="preserve">ADEMPIMENTI SOCIETARI - Gestione dei rapporti con gli Enti competenti in materia di adempimenti societari (Es. CCIAA, Tribunale, Ufficio del Registro).
Le attività sensibili alla commissione di reato sono:
- Registrazione dei contratti di locazione
- Adempimenti societari
</t>
  </si>
  <si>
    <t>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Le attività potenzialmente sensibili sono:
- Ricerca delle fonti di finanziamento
- Progettazione e attività di ricerca
- Contabilità e Rendicontazione
- PIani formativi aziendali</t>
  </si>
  <si>
    <t>25ter (Reati societari)</t>
  </si>
  <si>
    <t>25undecies (Reati ambientali)</t>
  </si>
  <si>
    <t xml:space="preserve">25septies (Reati di omicidio colposo e lesioni colpose gravi o gravissime, commessi con violazione delle norme antinfortunistiche e sulla tutela dell'igiene e della salute sul lavoro)
</t>
  </si>
  <si>
    <t>25quinquies (Delitti contro la personalità individuale)</t>
  </si>
  <si>
    <t>25quater (Reati con finalità di terrorismo o di eversione dell'ordine democratico previsti dal codice penale e dalle leggi speciali)</t>
  </si>
  <si>
    <t xml:space="preserve">25octies (Ricettazione, riciclaggio e impiego di denaro, beni o utilità di provenienza illecita)
</t>
  </si>
  <si>
    <t>25decies (Induzione  a  non rendere dichiarazioni o a rendere dichiarazioni mendaci all'autorita' giudiziaria)</t>
  </si>
  <si>
    <t>24bis (Delitti informatici e trattamento illecito di dati)</t>
  </si>
  <si>
    <t>24 ter  (Delitti di criminalità organizzata)</t>
  </si>
  <si>
    <t>25novies (Delitti in materia di violazione del diritto d'autore)</t>
  </si>
  <si>
    <t>Accesso abusivo a sistemi informatici aziendali e a registri informatici della P.A., mediante sottrazione di altrui credenziali di accesso, allo scopo di  far risultare esistenti condizioni/requisiti per la partecipazione a bandi di agevolazioni pubbliche, per la successiva  produzione di documenti attestanti fatti e circostanze inesistenti, per modificare dati fiscali/previdenziali di interesse dell'Ente,  e trasmetterle alla Regione o ad altri Enti Pubblici.</t>
  </si>
  <si>
    <t xml:space="preserve">I reati potrebbero concretizzarsi, in linea di principio, secondo le seguenti modalità (a titolo indicativo e non esaustivo), anche in ipotesi di concorso di più soggetti:
- Vendita di un alloggio ad un prezzo di favore ottenuto alterando i valori della stima dell’immobile, ad un acquirente riconducibile, per legami di parentela, affinità e/o amicizia, ad un esponente della società;
- Vendita di un alloggio ad un prezzo di favore ottenuto alterando i valori della stima dell’immobile, ad opera del PU/IPS preposto alla vendita, che in violazione delle norme di legge e dei regolamenti, intenzionalmente procura a sé o a terzi un vantaggio patrimoniale;
- Vendita di un immobile, ad un prezzo di favore, previa corresponsione al PU/IPS, incaricato della vendita, di una somma di denaro/utilità allo scopo di alterare i valori di stima dell’immobile o a riconoscere presupposti all'acquisto non veritieri a vantaggio dell’acquirente.                                          I reati si realizzano dunque attraverso il calcolo di un prezzo di cessione non congruo rispetto ai parametri previsti o il riconoscimento indebito di altri vantaggi ad es. la sussitenza dei requisiti all'acquisto o attinenti alla situazione catastale dell'alloggio.
</t>
  </si>
  <si>
    <t>PROCEDIMENTI AMM.VI: CONTRATTI, VARIAZIONI, MOROSITA' - Gestione dei rapporti con gli assegnatari degli alloggi
Le potenziali attività sensibili sono:
- Gestione degli accertamenti
- Gestione della morosità 
- Rateizzazione e verifica dei pagamenti</t>
  </si>
  <si>
    <t xml:space="preserve">I reati possono concretizzarsi, in linea di principio,  anche in ipotesi di concorso, attraverso la messa in atto di condotte corruttive che determinano una valutazione, da parte degli Uffici dell'Ente, della documentazione  o certificazioni prodotte dal subappaltore come valide, pur essendo inutilizzabili perché false o scadute, al fine di procedere all'autorizzazione del subappalto.
</t>
  </si>
  <si>
    <t>Il reato, in linea di principio, potrebbe concretizzarsi attraverso la seguente modalità: un esponente dell'Ente, che assume la qualifica soggettiva di  incaricato di Pubblico Servizio, abusando della propria posizione, induce l'assegnatario dell'alloggio o i suoi familiari a promettergli denaro (o altra utilità) al fine di favorirlo in un procedimento amm.vo (ad es, accertamenti sui requisiti reddituali, gestione della morosità, rateizzazione dei  canoni morosi, etc).</t>
  </si>
  <si>
    <t>ACQUISIZIONE DEL PERSONALE: indizione e svolgimento di bandi di concorso /procedure di selezione, finalizzate all'assunzione di personale.</t>
  </si>
  <si>
    <t>Il reato potrebbe realizzarsi in ipotesi di incompatibilità, conflitto di interessi in capo a membri  della commissione di selezione.</t>
  </si>
  <si>
    <t>ACQUISIZIONE DEL PERSONALE: nomina della Commissione di selezione.</t>
  </si>
  <si>
    <t>MEMBRO INTERNO COMMISSIONE DI SELEZIONE</t>
  </si>
  <si>
    <t>ACQUISIZIONE DEL PERSONALE: lavori della Commissione di selezione.</t>
  </si>
  <si>
    <t xml:space="preserve">I reati possono concretizzarsi, in linea di principio, anche in ipotesi di concorso, secondo le seguenti modalità (a titolo indicativo e non esaustivo), allo scopo di alterare i criteri di concorso al fine di agevolare determinati soggetti:
- Abuso di potere da parte di un membro della commissione di concorso, verso un candidato partecipante al concorso e/o un suo parente, affine, costringendolo e/o inducendolo a dargli denaro e/o altra utilità; 
- Condotte corruttive messe in atto da un candidato e/o da parenti del medesimo, verso esponenti dell’Ente, anche membri della Commissione di concorso;
- L’abuso di ufficio, da parte funzionario Pubblico dell’Ente, membro della Commissione di concorso, nello svolgimento dell’attività sensibile identificata.
</t>
  </si>
  <si>
    <t>PROGRESSIONE DEL PERSONALE: progressioni di carriera e conferimento di incarichi professionali.</t>
  </si>
  <si>
    <t>I reati potrebbero concretizzarsi, anche a titolo di concorso, attraverso l'induzione ad alterare passaggi valutativi inerenti progressioni economiche di carriera, o procedure di stabilizzazione, accordate illegittimamente allo scopo di agevolare alcuni dipendenti dell'Ente; verifiche, istruttorie e atti nell'assegnazione o rinnovo di incarichi professionali allo scopo di agevolare soggetti particolari, o nella corresponsione di premi di risultato ed altri incentivi ad alcuni dipendenti dell'Ente, in assenza di presupposti oggettivi e coerenti.</t>
  </si>
  <si>
    <t>INCARICHI DIRIGENZIALI: progressioni di carriera e conferimento di incarichi.</t>
  </si>
  <si>
    <t>I reati potrebbero concretizzarsi, anche in ipotesi di concorso, nell'ambito delle verifiche espletate dall'UffIcio preposto, attraverso la messa in atto di condotte corruttive e/o abusi relativi alla funzione/ruolo rivestiti in seno all'Ente, volti ad omettere verifiche e atti dovuti relativi a presenze del personale, malattie, trasferte e rimborsi spese, trattamenti accessori.</t>
  </si>
  <si>
    <t>GESTIONE DEL PERSONALE: attività di verifica e controllo su assenze, malattie, trasferte, rimborsi spese, etc.</t>
  </si>
  <si>
    <t>GESTIONE DEL PERSONALE: Gestione ed utilizzo dei beni/strumenti aziendali assegnati al personale dell'Ente</t>
  </si>
  <si>
    <t>I reati potrebbero realizzarsi, anche in ipotesi di concorso, attraverso l'alterazione dei  requisiti del bando / capitolato, per favorire alcuni soggetti/imprese, in particolare circa la definizione dei requisiti di partecipazione ed i criteri di valutazione (nel caso di criterio di aggiudicazione dell'offerta economicamente più vantaggiosa)</t>
  </si>
  <si>
    <t>I reati potrebbero realizzarsi, anche in ipotesi di concorso, nell'ambito della definizione del procedimento da adottare:
- nell'uso distorto di procedure di gara, strutturando frazionamenti artificiosi per aggirare l’obbligo di gara pubblica,
- nell'abuso al ricorso alla procedura negoziata o all’affidamento diretto al di fuori dei casi previsti dalla Legge -  - nel mancato rispetto dei regolamenti aziendali, 
- nell'assenza di motivazioni adeguate al mancato utilizzo di una procedura competitiva.</t>
  </si>
  <si>
    <t>Il reato potrebbe realizzarsi con l'incompatibilità, da parte di un soggetto interno all'Ente, a partecipare alla commissione di gara, a causa di un conflitto di interesse, anche potenziale o ricorrendo un'altra causa di inconferibilità/incompatibilità prevista da normativa.</t>
  </si>
  <si>
    <t>MEMBRO INTERNO COMMISSIONE DI GARA</t>
  </si>
  <si>
    <t>PROCEDIMENTI AMMINISTRATIVI VERSO L'UTENZA: valutazione delle domande per l'assegnazione dell'alloggio o per il subentro o l'inserimento di un familiare nel nucleo familiare.</t>
  </si>
  <si>
    <t>PROCEDIMENTI AMMINISTRATIVI VERSO L'UTENZA: assegnazione dell'alloggio ERP, determinazione del canone, vendita dell'immobile ERP e relativa stima.</t>
  </si>
  <si>
    <t>PROCEDIMENTI AMMINISTRATIVI VERSO L'UTENZA: ad es. aggiornamento della situazione reddituale, aggiornamento del nucleo familiare, accertamento della morosità, ecc..</t>
  </si>
  <si>
    <t>Il reato potrebbe concretizzarsi, in linea di principio, mediante l'abuso nell’adozione di provvedimenti aventi ad oggetto condizioni di accesso a servizi pubblici al fine di agevolare particolari soggetti. I reati strumentali alla messa in atto dell'abuso sono quelli di tipo corruttivo.</t>
  </si>
  <si>
    <t>Il reato potrebbe concretizzarsi, in linea di principio, mediante l'abuso nel rilascio di autorizzazioni in ambiti in cui il pubblico ufficio ha funzioni esclusive o preminenti di controllo al fine di agevolare determinati soggetti. I reati strumentali alla messa in atto dell'abuso sono quelli di tipo corruttivo.</t>
  </si>
  <si>
    <t>Il reato potrebbe concretizzarsi, in linea di principio, mediante l'utilizzo, da parte del funzionario dell'Ente, di falsa documentazione per agevolare taluni soggetti. I reati strumentali alla messa in atto dell'abuso sono quelli di tipo corruttivo.</t>
  </si>
  <si>
    <t>Il reato potrebbe concretizzarsi, in linea di principio, mediante il riconoscimento indebito di indennità, sussidi o altri vantaggi economici in capo ad  alcuni soggetti, allo scopo di agevolarli (personale dipendente dell'Ente). I reati strumentali alla messa in atto dell'abuso sono quelli di tipo corruttivo.</t>
  </si>
  <si>
    <t>Il reato potrebbe concretizzarsi, in linea di principio, mediante l'induzione dell’incaricato di pubblico servizio, preposto alla gestione delle richieste dell'utente,  verso l’utente o un suo familiare per favorirlo in un procedimento amministrativo. Ad. es: riconoscimento di un canone agevolato, subentro in un alloggio, assegnazione di alloggio, etc. I reati strumentali alla messa in atto dell'abuso sono quelli di tipo corruttivo.</t>
  </si>
  <si>
    <t>Il reato potrebbe concretizzarsi, in linea di principio, attraverso l'alterazione del corretto iter dell'istruttoria per favorire privati interessati, oppure errato diniego a danno dell'istante.  I reati strumentali alla messa in atto della condotta illecita sono quelli di tipo corruttivo.</t>
  </si>
  <si>
    <t>Procedimenti relativi al personale dipendente dell'Ente: ad es: malattie/infortuni dei dipendenti, benefici di cui alla Legge 104/1992, calcolo straordinari, premi e salari accessori, etc.</t>
  </si>
  <si>
    <t>Il reato potrebbe concretizzarsi, in linea di principio, mediante l'omessa osservanza, da parte di un funzionario dell'Ente, di un obbligo di astensione in presenza di un interesse proprio o di un prossimo congiunto.</t>
  </si>
  <si>
    <t>Il reato, in inea di principio, potrebbe concretizzarsi attraverso l'abuso di potere e di qualifica da parte di un esponente dell'Ente, che in ragione del suo ufficio riveste la qualifica di pubblico ufficiale o incaricato di pubblico servizio, che costringe e/o induce taluno a procurare a sé o ad altri denaro o altre utilità non dovutegli, al fine di agevolarlo nel procedimento amministrativo.</t>
  </si>
  <si>
    <t xml:space="preserve">I reati potrebbero concretizzarsi, in linea di principio, attraverso la Corruzione (attiva e passiva) e/o concussione del Direttore Lavori, del Coordinatore della sicurezza, del collaudatore per favorire l’impresa nella esecuzione e/o contabilizzazione dei lavori.
Si descrivono alcune modalità di commissione dei reati a titolo indicativo e non esaustivo:
- il Direttore lavori (DL) attesta il compimento di lavorazioni non ancora eseguite ai fini della liquidazione anticipata dei SAL, a favore dell’impresa aggiudicataria, dietro corresponsione di questa di denaro e/o altra utilità;
- il DL attesta false sospensioni o si accorda con l’impresa aggiudicataria per eseguire lavorazioni secondo le tempistiche proposte da quest’ultima;
- Il RUP concede proroga all’impresa aggiudicataria, dietro compenso, per evitare l’applicazione delle penali in capo a quest’ultima;
- Il RUP e l’impresa sottoscrivono un accordo bonario, con cui si riconosce ulteriori somme all’impresa aggiudicataria, che in realtà verranno poi suddivise tra RUP e Impresa.
</t>
  </si>
  <si>
    <t>Impiego di denaro, proveniente da incassi avvenuti anche  in contanti (di importo pari o superiore al limite previsto dalla normativa antiriciclaggio), di cui non si conosce la provenienza, in attività economico-finanziarie. Il rischio potenziale, riferito alla specifica attività, si può configurare nel pagamento di fornitori e/o appaltatori dell'Ente su conti correnti diversi da quelli indicati nel  contratto/incarico, e non rispondenti alla ragione sociale dell'emittente fattura/notula oggetto di pagamento.</t>
  </si>
  <si>
    <t>APICALI E SUBORDINATI</t>
  </si>
  <si>
    <t>Impiego di beni di provenienza illecita, in relazione ai materiali impiegati da imprese appaltatrici in cantiere, in assenza di adeguate verifiche (previste da legge o da protocolli di legalità sottoscritti) da parte della Stazione Appaltante circa i requisiti dell'appaltatore e l'assenza di infiltrazioni mafiose e criminali in capo alla sua figura.</t>
  </si>
  <si>
    <t>UTILIZZO DI MATERIALE IN CANTIERE, PROVENIENTE DA ATTIVITA' ILLECITE: ad es. calcestruzzo, acciaio per la costruzione di immobili e/o attività di manutenzione degli stessi.</t>
  </si>
  <si>
    <t>Il rischio potenziale potrebbe concretizzarsi, in via del tutto residuale, nell'ipotesi in cui il vertice dell'Ente offra/prometta denaro o altra utilità al vertice della controparte societaria con cui è in atto un contenzioso, al fine di aggiudicarsi la vittoria dello stesso oppure di addivenire ad un compromesso per chiuderlo.</t>
  </si>
  <si>
    <t>Il rischio potenziale potrebbe concretizzarsi, in via del tutto residuale, nell'ipotesi in cui un esponente dell'Ente offra/prometta denaro o altra utilità ad un valutatore dell’Ente di Certificazione affinchè questi ometta eventuali non conformità e/o contestazioni che avrebbero determinato la perdita del certificato, emesso dall’Ente di Certificazione.</t>
  </si>
  <si>
    <t>Predisposizione del Bilancio ai fini del conteggio e conseguente versamento delle imposte sul reddito della Società.</t>
  </si>
  <si>
    <t>Il reato potrebbe configurarsi nella dichiarazione infedele, fatta dal legale rappresentante della Società, che consente all'Ente di conseguire un risparmio di imposta per effetto della dichiarazione di un reddito imponibile inferiore a quello effettivamente  conseguito in un certo periodo di imposta. Il reato di autoriciclaggio si sostanzia dunque nel vantaggio conseguito dal risparmio di imposta che viene così reimpiegato nell'attività aziendale, anche sotto forma di investimento (ad es. mobiliare, immobliare, finanziario).</t>
  </si>
  <si>
    <t>Tale reato potrebbe configurarsi, in linea di principio,  incassando i canoni e le morosità dagli utenti in contanti, anche sotto la soglia consentita dalla normativa, non registrando gli incassi e conseguentemente non dichiarandoli ai fini del computo e versamento delle imposte che l'Ente deve all'Erario. Il reato si concretizza dunque attraverso il vantaggio che l'Ente ha tratto dal risparmio di imposta, che dunque viene reimpiegato in attività dell'Ente stesso, sotto forma di investimento (ad es. mobiliare, immobiliare, finanziario).</t>
  </si>
  <si>
    <t>RUP, DIRETTORE LAVORI, COORDINATORE SICUREZZA, RSPP</t>
  </si>
  <si>
    <t>Occupare alle dipendenze dell'Azienda lavoratori stranieri privi di regolare permesso di soggiorno, o il cui permesso di soggiorno risulti scaduto, annullato, revocato e che questa posizione del lavoratore non sia mai stata aggiornata/verificata da parte dell'Azienda. Trattasi di ipotesi residuale di rischio, dal momento che gli Enti della fattispecie impiegano alle proprie dipendenze, come da bando di assunzione, per lo più cittadini italiani.</t>
  </si>
  <si>
    <t>GESTIONE ALLOGGI SFITTI:
Attività potenzialmente a rischio reato: 
- Verifica dell'alloggio sfitto da parte del tecnico
- Cessazione del contratto
- nuova assegnazione a seguito di disponibilità dell'alloggio sfitto.</t>
  </si>
  <si>
    <t>Gestione della bollettazione</t>
  </si>
  <si>
    <t>Gestione delle vendite</t>
  </si>
  <si>
    <t>Progettazione interventi e Direzione dei lavori</t>
  </si>
  <si>
    <t>Partecipazione a bandi di finanziamento.
Richiesta di finanziamento.</t>
  </si>
  <si>
    <t>Autogestioni e condomini</t>
  </si>
  <si>
    <t>Progettazione interventi.
Gestione gare di appalto.</t>
  </si>
  <si>
    <t>Gestione amministrativa del personale.</t>
  </si>
  <si>
    <t>Gestione adempimenti societari.</t>
  </si>
  <si>
    <t>Gestione del sistema informatico aziendale.</t>
  </si>
  <si>
    <t>Attività istituzionale, relazioni esterne.</t>
  </si>
  <si>
    <t>Stipula convenzioni con i Comuni.
Progettazione interventi</t>
  </si>
  <si>
    <t>Relazioni con soggetti della P.A.</t>
  </si>
  <si>
    <t>Direzione dei Lavori.</t>
  </si>
  <si>
    <t>Gestione affidamenti di lavori, servizi e forniture.</t>
  </si>
  <si>
    <t>Gestione dei rapporti con gli utenti.</t>
  </si>
  <si>
    <t>Gestione del contenzioso</t>
  </si>
  <si>
    <t>Gestione della contabilità</t>
  </si>
  <si>
    <t>Gestione della salute e sicurezza nei luoghi di lavoro</t>
  </si>
  <si>
    <t>Gestione della contabilità e bilancio di esercizio</t>
  </si>
  <si>
    <t>Tutti i processi</t>
  </si>
  <si>
    <t>ALTRE ATTIVITA' - Richiesta di provvedimenti amm.vi verso enti pubblici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
Le attività potenzialmente sensibili sono:
- Gestione degli adempimenti in carico alla DL
- Rapporti con enti pubblici in fase di richieste autorizzative.</t>
  </si>
  <si>
    <t>PROCEDIMENTI DI GARA: Potenziali attività sensibili correlate:
- Conformità della procedura di gara scelta
- Criteri di selezione degli operatori economici da invitare
- Pubblicità di gara non conforme
- Mancanza di trasparenza nella procedura di gara
- Possibili accordi collusivi tra le imprese, favoriti, o non impediti, da personale dell'Ente
- Sussitenza di cause di incompatibilità a fare parte di commissioni di gara.
- Sussistenza di cause di conflitto di interesse da parte dei membri della Commissione che possono alterare il corretto esito del procedimento.
- Correttezza procedurale e rispetto dei tempi previsti dalla normativa per le fasi della procedura di gara
- Correttezza della procedura valutativa in rapporto ai criteri presenti nel bando.</t>
  </si>
  <si>
    <t>CONTRATTI, CONVENZIONI - Gestione dei rapporti con gli enti pubblici competenti (es. Comuni) in sede di incontro istituzionale per la sottoscrizione di accordi di programma, contratti/convenzioni e successiva esecuzione.
- Stipula convenzioni di servizio
- Stipula convenzioni su aree edificabili</t>
  </si>
  <si>
    <t>GESTIONE DELLE VENDITE DI ALLOGGI: potenziali attività sensibili:
- Definizione del Piano di Cessione degli immobili oggetto di vendita;                                                                 Stima del prezzo di vendita
- Predisposizione atto di approvazione stime
Il reato si realizza attraverso il calcolo di un prezzo di cessione non congruo rispetto ai parametri previsti</t>
  </si>
  <si>
    <t>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t>
  </si>
  <si>
    <t>ATTIVITA' IMMOBILIARE, NON CARATTERISTICA DELLA GESTIONE ERP. Vendite di immobili o alloggi destinati a società/istituti.</t>
  </si>
  <si>
    <t>Il rischio potenziale potrebbe concretizzarsi, in via del tutto residuale, nell'ipotesi in cui un esponente della Società/Ente offra/prometta denaro o altra utilità ad un funzionario di un Istituto creditizio al fine di indurlo alla valutazione positiva della pratica in istruttoria e conseguentemente alla erogazione del finanziamento richiesto.</t>
  </si>
  <si>
    <t>Il rischio potenziale potrebbe concretizzarsi, in via del tutto residuale, nell'ipotesi in cui un esponente dell'Ente offra/prometta denaro o altra utilità ad un perito dell'Assicurazione affinchè questi ometta eventuali non conformità e/o contestazioni che avrebbero determinato la stima del danno e/o la perdita del risarcimento richiesto dalla Società, oppure la stima del danno che la Società è tenuta a risarcire a terzi.</t>
  </si>
  <si>
    <t>Il Dirigente o il responsabile del servizio, nel corso dell'istruttoria per la vendita di un alloggio, con artifici o raggiri ne altera la stima del valore dell'immobile oggetto di vendita, generando un interesse/vantaggio patrimoniale per l'ente, che si riflette anche nell'esposizione dei dati di bilancio dell'Ente medesimo.</t>
  </si>
  <si>
    <t>Processo sensibile</t>
  </si>
  <si>
    <t>Processo Sensibile</t>
  </si>
  <si>
    <t>Il reato potrebbe concretizzarsi attraverso artifizi e raggiri, inducendo in errore l'Ente Pubblico (Regione) e/o il potenziale acquirente dell'immobile oggetto della vendita nella definizione di: 
- Piano di cessione, soggetto ad approvazione della Regione; 
- Stima del prezzo di vendita e relativo atto di approvazione 
Il reato si realizza attraverso il calcolo di un prezzo di cessione non congruo rispetto ai parametri previsti. La finalità del reato potrebbe configurarsi nella vendita dell'immobile a valori superiori a quelli reali, generando così  un vantaggio illecito per l'Ente.</t>
  </si>
  <si>
    <t>AGEVOLAZIONI PUBBLICHE - Gestione dei rapporti con la Regione /Ente finanziatore circa il possesso dei requisiti necessari alla concessione ed erogazione del finanziamento.
Le attività sensibili alla commissione di reato sono:
- Ricerca delle fonti di finanziamento/contributi pubblici
- Partecipazione ai bandi pubblici di finanziamento
-RIchiesta di finanziamento all'Ente Pubblico
per interventi di nuova costruzione, recupero, manutenzione e ristrutturazione.</t>
  </si>
  <si>
    <t>Il reato, in linea di principio, potrebbe realizzarsi attraverso:
- alterazione ai dati relativi alle spese delle quote di autogestione / condominio in capo ai singoli assegnatari,
- alterazione di dati relative alle quote di contributo accreditate all’Autogestione da parte dell’Ente.
- sostituzione dell'Ente nelle quote condominiali non versate da parte dell'assegnatario.
Le attività di cui sopra potrebbero, in linea di principio, comportare una alterazione dei bilanci sia preventivi, sia consuntivi dell’Autogestione /del Condominio e potrebbero essere strumentali per l'alterazione del bilancio dell’Ente.</t>
  </si>
  <si>
    <t xml:space="preserve">GESTIONE DEI RAPPORTI CON DITTE PARTECIPANTI ALLE GARE- Rapporti durante lo svolgimento della procedura di gara.
GESTIONE DEI RAPPORTI CON DITTE APPALTATRICI - Adempimenti in fase di stipula del contratto, direzione lavori, autorizzazione subappalti, ammissione varianti, accordi bonari, collaudo.
</t>
  </si>
  <si>
    <t>PROCEDIMENTI GIUDIZIARI - Gestione dei rapporti con gli organi giudiziari in occasione di contenziosi (civili, penali o amministrativi)</t>
  </si>
  <si>
    <t>PROCEDIMENTI GIUDIZIARI - Gestione dei rapporti con i Giudici competenti, con i relativi consulenti tecnici e ausiliari, nell'ambito di giudizi civili, penali, amministrativi, giuslavoristici e tributari.</t>
  </si>
  <si>
    <t>LITI E TRANSAZIONI
Gestione e monitoraggio del contenzioso con controparti societarie</t>
  </si>
  <si>
    <t>RAPPORTI CONTRATTUALI
Gestione rapporti con Enti di Certificazione</t>
  </si>
  <si>
    <t>RAPPORTI CONTRATTUALI
Gestione dei rapporti con Istituti di Assicurazione e/o loro periti, nell'ambito della stima di un danno: ad es. ad un immobile, danno per responsabilità civile, etc.</t>
  </si>
  <si>
    <t>GESTIONE DELLE VENDITE DI ALLOGGI:
Risulta potenzialmente sensibile l'attività di:
- Pagamento dell'acquirente in violazione della normativa in materia di antiriciclaggio.</t>
  </si>
  <si>
    <t>Etichette di riga</t>
  </si>
  <si>
    <t>Totale complessivo</t>
  </si>
  <si>
    <t>(Tutto)</t>
  </si>
  <si>
    <t>UTILIZZO DEL SISTEMA INFORMATICO: Download da siti web classificati come pericolosi e non attinenti all'attività lavorativa aziendale. Salvataggio su pc aziendali di materiale pornografico tramite memorie esterne (es pen drive).</t>
  </si>
  <si>
    <t>Processi strumentali</t>
  </si>
  <si>
    <t>Affidamento di incarichi di consulenza o collaborazione.</t>
  </si>
  <si>
    <t>Il personale dell'Ente incaricato di Pubblico Servizio, abusando della propria posizione, con il concorso del Dirigente e/o di un apicale, induce l'assegnatario dell'alloggio o i suoi familiari a promettergli denaro (o altra utilità) al fine di favorirlo in un procedimento amm.vo generando un interesse/vantaggio per l'Ente.</t>
  </si>
  <si>
    <t>PG 15 Selezione, assunzione e formazione del personale</t>
  </si>
  <si>
    <t>GESTIONE SUB-APPALTI - Non sufficiente e/o omesso controllo sull'idoneità tecnico professionale dei sub-appaltatori.
Ad es: impropria autorizzazione al sub-appalto al fine di favorire una soluzione che realizzi un vantaggio per l'Ente.</t>
  </si>
  <si>
    <t>Accettazione di denaro e/o altra utilità da parte del Funzionario della Società, al fine di: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in situazione che possono configurare un interesse/vantaggio per l'Ente.</t>
  </si>
  <si>
    <t>Rafforzamento controlli ambientali in fase di DL nella PST-5</t>
  </si>
  <si>
    <t>Gestione affidamenti di lavori, servizi e forniture.
Direzione dei Lavori.</t>
  </si>
  <si>
    <t>GESTIONE DELLA CONTABILITA' DEI LAVORI
Tracciabilità dei flussi finanziari: pagamenti alle imprese in fase di SAL in violazione alle norme previste.</t>
  </si>
  <si>
    <t xml:space="preserve">RAPPORTI CON LE AUTORITA' DI VIGILANZA (Es. Banca d'Italia, Corte dei Conti, ANAC, Garante Privacy) e gestione delle comunicazioni e delle informazioni  ad esse dirette, anche in occasione di verifiche ispettive, accertamenti e procedimenti.
</t>
  </si>
  <si>
    <t>Gestione rapporti contrattuali</t>
  </si>
  <si>
    <t>Rafforzamento controlli preventivi all'approvazione del bilancio nella PG 13</t>
  </si>
  <si>
    <t>Previsione procedura per la gestione dei procedimenti legali di cui è parte l'Azienda</t>
  </si>
  <si>
    <t>GESTIONE TESORERIA/CASSA: ricevimento pagamenti in contante da parte degli assegnatari (canoni e morosità)</t>
  </si>
  <si>
    <t>Implementazione PST-5 in relazione alla fase di contabilità lavori</t>
  </si>
  <si>
    <t>Rafforzamento controlli circa gli adempimenti antiterrorismo nella PSA 1</t>
  </si>
  <si>
    <t>Detenzione di materiale pornografico, relativo a minori degli anni 18, su PC aziendale. Anche in assenza di un potenziale interesse/vantaggio per l'Ente tale fattispecie viene considerata in quanto particolarmente lesiva della reputazione aziendale.</t>
  </si>
  <si>
    <t>Divulgazione, diffusione, distribuzione o pubblicizzaione di materiale pornografico, relativo a minori degli anni 18, utilizzando il PC aziendale. Utilizzo del PC aziendale per adescamento o sfruttamento sessuale di minori di anni 18. Anche in assenza di un potenziale interesse/vantaggio per l'Ente tale fattispecie viene considerata in quanto particolarmente lesiva della reputazione aziendale.</t>
  </si>
  <si>
    <t>Predisposizione protocollo in materia di salute e sicurezza nei luoghi di lavoro</t>
  </si>
  <si>
    <t>DIREZIONE LAVORI - Gestione dei controlli e delle verifiche nei confronti delle ditte appaltatrici in sede di smistamento e classificazione dei rifiuti aviati alla raccolta ed al loro smaltimento.</t>
  </si>
  <si>
    <t>COORDINATORE DELLA SICUREZZA, DIRETTORE LAVORI, RUP</t>
  </si>
  <si>
    <t>Il reato potrebbe realizzarsi a seguito di mancata comunicazione agliorgani competenti per legge, di eventi che possano contaminare il sito o eventi che evidenziano un inquinamento pregresso dello stesso.</t>
  </si>
  <si>
    <t>Il funzionario pubblico (es. Comune, Genio Civile, VVFF, ecc.), abusando della sua posizione e qualifica, induce (o costringe) l'esponente dell'Ente a promettergli denaro (o altra utilità) al fine di autorizzare un'opera in assenza dei presupposti o accelerare indebitamente per il suo rilascio.</t>
  </si>
  <si>
    <t>GESTIONE DELLE VENDITE DI ALLOGGI: Gestione dei rapporti con i potenziali acquirenti degli alloggi. 
Gestione delle aste pubbliche per la vendita di alloggi.</t>
  </si>
  <si>
    <t>LIQUIDAZIONE FATTURE A FORNITORI E APPALTATORI  e gestione pagamenti</t>
  </si>
  <si>
    <t>Gestione cassa: ricevimento pagamenti in contante da parte degli assegnatari (canoni e morosità)</t>
  </si>
  <si>
    <t>GESTIONE TESORERIA
Tracciabilità dei flussi finanziari: operazioni di pagamento o di investimento</t>
  </si>
  <si>
    <t>Induzione indebita a dare o promettere utilità</t>
  </si>
  <si>
    <t xml:space="preserve">Impiego di denaro, beni o utilità di provenienza illecita </t>
  </si>
  <si>
    <t>Omicidio colposo
Lesioni personali colpose</t>
  </si>
  <si>
    <t xml:space="preserve">Attività di gestione di rifiuti non autorizzata </t>
  </si>
  <si>
    <t>Truffa in danno dello Stato o di altro ente pubblico o delle Comunità europee</t>
  </si>
  <si>
    <t>Associazione per delinquere; anche di tipo mafioso</t>
  </si>
  <si>
    <t>Impiego di lavoratori irregolari</t>
  </si>
  <si>
    <t xml:space="preserve">Assistenza agli associati </t>
  </si>
  <si>
    <t>Induzione a non rendere dichiarazioni o a rendere dichiarazioni mendaci all'autorità giudiziaria</t>
  </si>
  <si>
    <t>Frode informatica in danno dello Stato o di altro ente pubblico</t>
  </si>
  <si>
    <t>Detenzione e diffusione abusiva di codici di accesso a sistemi informatici o telematici</t>
  </si>
  <si>
    <t xml:space="preserve">Delitti in materia di violazione del diritto d'autore  </t>
  </si>
  <si>
    <t xml:space="preserve">Detenzione di materiale pornografico </t>
  </si>
  <si>
    <t>Ricettazione</t>
  </si>
  <si>
    <t xml:space="preserve">Riciclaggio
Impiego di denaro, beni o utilità di provenienza illecita
</t>
  </si>
  <si>
    <t>Autoriciclaggio</t>
  </si>
  <si>
    <t>Formazione fittizia del capitale</t>
  </si>
  <si>
    <t>Impedito controllo</t>
  </si>
  <si>
    <t>Operazioni in pregiudizio dei creditori</t>
  </si>
  <si>
    <t>Riciclaggio</t>
  </si>
  <si>
    <t>Attività strumentale alla commissione del reato di False comunicazioni sociali</t>
  </si>
  <si>
    <t>Malversazione a danno dello Stato o di altro ente pubblico</t>
  </si>
  <si>
    <t>Ostacolo all'esercizio delle funzioni delle autorità pubbliche di vigilanza</t>
  </si>
  <si>
    <t>Etichette di colonna</t>
  </si>
  <si>
    <t>FREQUENZA</t>
  </si>
  <si>
    <t>RILEVANZA</t>
  </si>
  <si>
    <t>PRECEDENTI ACCADIMENTI</t>
  </si>
  <si>
    <t>POTERI E STRUMENTI</t>
  </si>
  <si>
    <t>DISCREZIONALITA'</t>
  </si>
  <si>
    <t>DELEGHE E PROCURE</t>
  </si>
  <si>
    <t>MISURE ORG.VE</t>
  </si>
  <si>
    <t>SEGREGAZIONE COMPITI</t>
  </si>
  <si>
    <t>TRACCIABILITA'</t>
  </si>
  <si>
    <t>SISTEMA DI CONTROLLO</t>
  </si>
  <si>
    <t>Rischio Preliminare (P x I)</t>
  </si>
  <si>
    <t>Rischio Residuo</t>
  </si>
  <si>
    <t>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dello stesso;  riconoscere ingiustificati privilegi all'Ente; assumere decisioni a favore dell'Ente, in assenza dei presupposti necessari.</t>
  </si>
  <si>
    <t>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Le attività potenzialmente sensibili sono:
- Ricerca delle fonti di finanziamento
- Progettazione e attività di ricerca
- Contabilità e Rendicontazione
- Piani formativi aziendali</t>
  </si>
  <si>
    <t>Affidamento di incarichi di consulenza o collaborazione, assunzione di personale, approvvigionamenti, autorizzazione ai subappalti</t>
  </si>
  <si>
    <t>Affidamento di incarichi di consulenza o collaborazione, approvvigionamenti, subappalti, risorse umane</t>
  </si>
  <si>
    <t>Approvvigionamenti</t>
  </si>
  <si>
    <t>Predisposizione PG 20 Subappalti</t>
  </si>
  <si>
    <t>Rafforzamento controlli sulla sicurezza nei cantieri nella PST 5.
Predisposizione protocollo in materia di salute e sicurezza nei luoghi di lavoro</t>
  </si>
  <si>
    <t>PG 20 Subappalti
Rafforzamento tracciabilità dei controlli eseguiti sulle imprese (PG 17).</t>
  </si>
  <si>
    <t>Truffa (reato presupposto a quello di autoriciclaggio)</t>
  </si>
  <si>
    <t>Adozione Policy/ Regolamento aziendale in materia di utilizzo dei sistemi informatici aziendali.
Implementazione sistemi di sicurezza fisica e logica sul sistema informativo.</t>
  </si>
  <si>
    <t>Impedire/ostacolare in ipotesi di concorso attivo con la funzione qualificata per la commissione del reato,  lo svolgimento dell'attività dei sindaci revisori: nelle operazioni di verifica e nello svolgimento delle attività di controllo agli stessi riservate dalla legge; nelle operazioni di verifica sulla correttezza e completezza delle poste di bilancio. Altri organi (interni ed esterni) nelle attività di controllo loro riservate da legge o regolamenti.</t>
  </si>
  <si>
    <t>False comunicazioni sociali
False comunicazioni sociali in danno dei soci o dei creditori</t>
  </si>
  <si>
    <t>PROCEDIMENTI AMM.VI: CONTRATTI, VARIAZIONI, MOROSITA'                                                                                        - Gestione dei rapporti con gli assegnatari degli alloggi
Le potenziali attività sensibili individuate sono: 
- Gestione del rapporto locativo
- Gestione della morosità 
- Rateizzazione e verifica dei pagamenti</t>
  </si>
  <si>
    <t>UTILIZZO DEL SISTEMA INFORMATICO: Alterazione dati nel sistema informatico della P.A. Le attività potenzialmente sensibili sono:
-  ad es. a titolo indicativo e non esaustivo inserimento dati informatici nel sito dell'Autorità, Regione, Corte dei Conti, partecipazione a bandi telematici per il finanziamento di interventi.</t>
  </si>
  <si>
    <t>Implementazione PST-5 in relazione alla fase di contabilità lavori. Implementazione procedura contabilità e pagamenti</t>
  </si>
  <si>
    <t>CALCOLO E GESTIONE DEL CANONE DI LOCAZIONE E BOLLETTAZIONE - VENDITE</t>
  </si>
  <si>
    <t>RUP, COMPONENTE COMMISSIONE DI GARA, DIRETTORE LAVORI</t>
  </si>
  <si>
    <t>Predisposizione PG 20 Subappalti
Attuazione delle misure previste nel Piano di Prevenzione della corruzione.</t>
  </si>
  <si>
    <t>Predisposizione PST 7 Bandi per finanziamenti regionali
Predisposizione PG 20 Subappalti
Attuazione delle misure previste nel Piano di Prevenzione della corruzione.</t>
  </si>
  <si>
    <t>Predisposizione PG  20 subappalti
Attuazione delle misure previste nel Piano di Prevenzione della corruzione.</t>
  </si>
  <si>
    <t>Rafforzamento controlli sulla procedura PG 18 (Gestione integrata) in fase di stipula convenzioni con i Comuni.
Predisposizione PG  20 subappalti
Attuazione delle misure previste nel Piano di Prevenzione della corruzione.</t>
  </si>
  <si>
    <t>Rafforzamento controlli sulla procedura di gara nella PG 17.
Attuazione delle misure previste nel Piano di Prevenzione della corruzione.</t>
  </si>
  <si>
    <t xml:space="preserve">
Attuazione delle misure previste nel Piano di Prevenzione della corruzione.
Valutare procedure per la vendita di alloggi o locali non ERP.</t>
  </si>
  <si>
    <t>Attuazione delle misure previste nel Piano di Prevenzione della corruzione.</t>
  </si>
  <si>
    <t>MOLTO BASSA</t>
  </si>
  <si>
    <t>BASSA</t>
  </si>
  <si>
    <t>MEDIA</t>
  </si>
  <si>
    <t>ALTA</t>
  </si>
  <si>
    <t>MOLTO ALTA</t>
  </si>
  <si>
    <t>CTRL</t>
  </si>
  <si>
    <t>Conteggio di Rischio Residuo</t>
  </si>
  <si>
    <t>Implementazione delle procedure sugli adempimenti informativi in materia di gare ed appalti (verso ANAC).</t>
  </si>
  <si>
    <t>Molto Basso</t>
  </si>
  <si>
    <t>Misure specifiche a presidio</t>
  </si>
  <si>
    <t>SOMMA</t>
  </si>
  <si>
    <t>Rafforzamento controlli sulla procedura PG 18 (Gestione integrata) in fase di stipula ed adempimenti alle convenzioni con i Comuni.
Attuazione delle misure previste nel Piano di Prevenzione della corruzione.</t>
  </si>
  <si>
    <t xml:space="preserve">Il reato, in linea di principio e a titolo indicativo e non esaustivo, anche in concorso con altri, potrebbe concretizzarsi nella dazione o promessa di denaro / altra utilità agli esponenti della Stazione Appaltante (ad es. Soggetti Apicali, membri della Commissione di Gara, RUP), finalizzata a: ignorare eventuali cause di esclusione dalla gara, o dall'aggiudicazione della stessa (ad es, ritardi, omissioni o errori nella predisposizione e invio della documentazione), favorire un'impresa partecipante piuttosto che un'altra; applicare condizioni commerciali o clausole contrattuali vantaggiose per l'impresa aggiudicataria, e con interesse /vantaggio indiretto anche per la Stazione Appaltante. Le modalità di commissione del reato possono variare in funzione della finalità del medesimo, ad es: scorrettezza della procedura valutativa, criteri di selezione degli operatori economici da invitare carenti e poco trasparenti, accordi collusivi tra le imprese partecipanti alla procedura, favoriti dalla Stazione Appaltante, etc.
Il reato, in linea di principio, potrebbe concretizzarsi attraverso la seguente modalità: Un soggetto apicale dell'Ente (ad es. membro della Commissione di Gara, RUP, etc), che  assume la qualifica di Pubblico Ufficiale o di Incaricato di Pubblico Servizio, abusando della propria posizione, induce un soggetto (Impresa) partecipante alla procedura di gara, non in possesso di tutti i requisiti di idoneità per l'ammissione alla procedura, alla dazione di denaro/altra utilità finalizzato all'ammissione alla procedura di gara pur ricorrendo cause di esclusione dalla medesima. Le modalità di commissione del reato possono variare in funzione della finalità del medesimo, ad es: scorrettezza della procedura valutativa, criteri di selezione degli operatori economici da invitare carenti e poco trasparenti, etc.
</t>
  </si>
  <si>
    <t>Implementazione dei controlli previsti nella PSA 4 e relative istruzioni in fase di bollettazione</t>
  </si>
  <si>
    <t>ADEMPIMENTI PERSONALE - Concorso attivo nella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t>
  </si>
  <si>
    <t>Predisposizione protocollo per le commissioni di selezione.
Implementazione controlli in fase di assunzione nella PG 15.</t>
  </si>
  <si>
    <t>Creazione PST 7 Bandi per finanziamenti regionali.
Attuazione delle misure previste nel Piano di Prevenzione della corruzione.</t>
  </si>
  <si>
    <t>Riciclaggio
Autoriciclaggio</t>
  </si>
  <si>
    <t>M A P P A T U  R A                     D E I                        R I S C H  I                                R I S K                          A S S E S S M E N T</t>
  </si>
  <si>
    <t>Creazione PST 7 Bandi per finanziamenti regionali.
Implementazione PST 4 Progettazione
(in materia di verifica e validazione progetti)
Attuazione delle misure previste nel Piano di Prevenzione della corruzione.
Implementazione PST 5 in fase di contabilità lavori.</t>
  </si>
  <si>
    <t>Predisposizione PST 7 Bandi per finanziamenti regionali
Implementazione PST 4 Progettazione
(in materia di verifica e validazione progetti)
Predisposizione PG 20 Subappalti</t>
  </si>
  <si>
    <t>Protocollo aziendale in materia di utilizzo dei sistemi informatici aziendali.
Mappatura accesso a banche dati esterne e assegnazione tramite lettera di incarico al personale.</t>
  </si>
  <si>
    <t>Protocollo aziendale in materia di utilizzo dei sistemi informatici aziendali.
Implementazione sistemi di sicurezza fisica e logica sul sistema informativo.</t>
  </si>
  <si>
    <t>Protocollo aziendale in materia di utilizzo dei sistemi informatici aziendali.
Mappatura accesso a banche dati esterne e assegnazione tramite lettera di incarico al personale.</t>
  </si>
  <si>
    <t xml:space="preserve">Protocollo aziendale in materia di utilizzo dei sistemi informatici aziendali.
</t>
  </si>
  <si>
    <t>Predisposizione protocollo per le commissioni di gara.
Predisposizione PG 20 Subappalti 
Rafforzamento controlli nella PST 5 in relazione alle varianti-accordi bonari con l'impresa.</t>
  </si>
  <si>
    <t>Implementazione procedure PSA 13 e 23 rafforzando i controlli in fase di stima del bene.
Definizione procedure di vendita per alloggi non ERP.</t>
  </si>
  <si>
    <t>Misure previste dal piano di prevenzione della corruzione.</t>
  </si>
  <si>
    <t>Implementazione PG13 Procedimento di approvazione del bilancio in relazione alle poste soggette a stima.</t>
  </si>
  <si>
    <t>Protocollo aziendale in materia di utilizzo dei sistemi informatici aziendali.</t>
  </si>
  <si>
    <t>ID</t>
  </si>
  <si>
    <t>Indebita percezione di contributi, finanziamenti o altre erogazioni da parte dello Stato o di altro ente pubblico o delle Comunità europee
Truffa in danno dello Stato o di altro ente pubblico o delle Comunità europee
Truffa aggravata per il conseguimento di erogazioni pubbliche</t>
  </si>
  <si>
    <t>Accesso abusivo ad un sistema informatico o telematico
Danneggiamento di informazioni, dati e programmi informatici utilizzati dallo Stato o da altro ente pubblico o comunque di pubblica utilità
Danneggiamento di sistemi informatici o telematici di pubblica utilità</t>
  </si>
  <si>
    <t>Danneggiamento di informazioni, dati e programmi informatici
Danneggiamento di sistemi informatici o telematici di pubblica utilità</t>
  </si>
  <si>
    <t xml:space="preserve">Corruzione per un atto contrario ai doveri di ufficio ed istigazione alla corruzione
Induzione indebita a dare o promettere utilità
</t>
  </si>
  <si>
    <t>Induzione indebita a dare o promettere utilità
Concussione</t>
  </si>
  <si>
    <t xml:space="preserve">Induzione indebita a dare o promettere utilità
Corruzione per un atto contrario ai doveri di ufficio ed istigazione alla corruzione
</t>
  </si>
  <si>
    <t xml:space="preserve">False comunicazioni sociali
False comunicazioni sociali in danno dei soci o dei creditori </t>
  </si>
  <si>
    <t>Violazione degli obblighi di comunicazione, di tenuta dei registri obbligatori e dei formulari
Miscelazione di rifiuti</t>
  </si>
  <si>
    <t>AGEVOLAZIONI PUBBLICHE - Gestione dei rapporti con la Regione /Ente finanziatore circa il possesso dei requisiti necessari alla erogazione del finanziamento e, successivamente, della documentazione necessaria per la rendicontazione periodica (es. QTE).
Le attività sensibili alla commissione di reato sono:
- Contabilità lavori e Rendicontazione 
- Richieste periodiche di erogazione dei contributi
per interventi di nuova costruzione, recupero, manutenzione e ristrutturazione.</t>
  </si>
  <si>
    <t>DATORE DI LAVORO, RESPONSABILE SPP, DIRIGENTE, PREPOSTI</t>
  </si>
  <si>
    <t>PRESIDENTE C.D.A., C.D.A., DIRIGENTE</t>
  </si>
  <si>
    <t>DIRIGENTE, RUP, RESP. AREA TECNICA,  DIRETTORE LAVORI</t>
  </si>
  <si>
    <t>RUP, RESP. AREA TECNICA, DIRETTORE LAVORI</t>
  </si>
  <si>
    <t>RESP. AREA TECNICA, RUP, DIRETTORE LAVORI</t>
  </si>
  <si>
    <t>DIRETTORE LAVORI, RUP, RESP. AREA TECNICA</t>
  </si>
  <si>
    <t>SPP &amp; DIREZIONE LAVORI- Gestione rapporti con Funzionari Pubblici preposti al controllo del rispetto della normativa antinfortunistica, del lavoro o ambientale (ASL, Ufficio di Igiene, NAS,  Ispettorato del Lavoro, Vigili del Fo,  ARPA, etc.), anche in occasione di richiesta di chiarimenti, verifiche ed ispezioni anche presso cantieri mobili.</t>
  </si>
  <si>
    <t>PRESIDENTE C.D.A., C.D.A.</t>
  </si>
  <si>
    <t>DIRIGENTE, RUP, RESP. AREA TECNICA,  RESP. AREA AMMINISTRATIVA,  SISTEMI INFORMATIVI</t>
  </si>
  <si>
    <t>RESP. AREA AMMINISTRATIVA, SETTORE RISORSE UMANE</t>
  </si>
  <si>
    <t>PRESIDENTE C.D.A., C.D.A. DIRIGENTE, RESP. AREA AMMINISTRATIVA, RESPONSABILE  RISORSE UMANE</t>
  </si>
  <si>
    <t>PRESIDENTE C.D.A., C.D.A. RESP. AREA TECNICA</t>
  </si>
  <si>
    <t xml:space="preserve">SETTORE AMMINISTRAZIONE, UFFICIO UTENZA   </t>
  </si>
  <si>
    <t>Il rischio potenziale potrebbe concretizzarsi, in via del tutto residuale, nell'ipotesi in cui un esponente della Società/Ente offra/prometta denaro o altra utilità ad un funzionario di una società immobliare o di un istituto, nel corso della trattativa per la vendita di SETTORE PATRIMONIO non ricadente nella categoria di ERP.</t>
  </si>
  <si>
    <t>PRESIDENTE C.D.A., C.D.A., RESP. AREA TECNICA, RUP, UFFICIO GARE E APPALTI, MEMBRI COMMISSIONE DI GARA</t>
  </si>
  <si>
    <t>PRESIDENTE C.D.A., DIRIGENTE,RUP, RESP. AREA TECNICA,  SEGRETERIA TECNICA</t>
  </si>
  <si>
    <t>PRESIDENTE C.D.A., C.D.A., DIRIGENTE, RUP, RESP. AREA TECNICA</t>
  </si>
  <si>
    <t>PRESIDENTE C.D.A., C.D.A., DIRIGENTE, RUP, RESP. AREA TECNICA, RESP. AREA AMMINISTRATIVA</t>
  </si>
  <si>
    <t xml:space="preserve">
SEGRETERIA GENERALE, UFFICIO PROGETTAZIONE</t>
  </si>
  <si>
    <t>SETTORE AMMINISTRAZIONE, UFFICIO UTENZA, UFFICIO SISTEMI INFORMATIVI</t>
  </si>
  <si>
    <t>PRESIDENTE C.D.A.,  SETTORE PATRIMONIO,  SETTORE GESTIONE IMMOBILI ERP</t>
  </si>
  <si>
    <t>SETTORE GESTIONE IMMOBILI ERP, UFFICIO CONDOMINI</t>
  </si>
  <si>
    <t>RESP. AREA AMMINISTRATIVA, RESPONSABILE SETTORE RISORSE UMANE,
MEMBRO COMMISSIONE DI SELEZIONE</t>
  </si>
  <si>
    <t>PRESIDENTE C.D.A., C.D.A., DIRIGENTE, LEGALI ESTERNI</t>
  </si>
  <si>
    <t>PRESIDENTE C.D.A., C.D.A., DIRIGENTE, RESP. AREA TECNICA,  RESP. AREA AMMINISTRATIVA</t>
  </si>
  <si>
    <t>PRESIDENTE C.D.A., C.D.A., RESP. AREA TECNICA, RESP. AREA AFFARI GENERALI E PATRIMONIO</t>
  </si>
  <si>
    <t>DIRIGENTE, RESP. AREA AFFARI GENERALI E PATRIMONIO</t>
  </si>
  <si>
    <t>PRESIDENTE C.D.A., DIRIGENTE, RESP. AREA AFFARI GENERALI E PATRIMONIO</t>
  </si>
  <si>
    <t>DIRIGENTE, RUP, RESP. AREA TECNICA, DIREZIONE LAVORI</t>
  </si>
  <si>
    <t xml:space="preserve">PRESIDENTE C.D.A., DIRIGENTE, RUP, RESP. AREA AMMINISTRATIVA </t>
  </si>
  <si>
    <t>PRESIDENTE C.D.A., C.D.A., RESP. AREA AMMINISTRATIVA</t>
  </si>
  <si>
    <t>RESP. AREA AMMINISTRATIVA, UFFICIO RAGIONERIA</t>
  </si>
  <si>
    <t>PRESIDENTE C.D.A., C.D.A., DIRIGENTE, RESPONSABILI DI SETTORE</t>
  </si>
  <si>
    <t>UFFICIO RAGIONERIA,
RESPONSABILI DI SETTORE, RESPONSABILI DI UFFICIO</t>
  </si>
  <si>
    <t>RAPPORTI CONTRATTUALI
Gestione dei rapporti con Istituti di credito, nell'ambito della richiesta di un finanziamento, mutuo, linea di credito, etc.</t>
  </si>
  <si>
    <t>PRESIDENTE C.D.A., DIRIGENTE, RESP. AREA</t>
  </si>
  <si>
    <t>PRESIDENTE C.D.A., DIRIGENTE, RESP. AREA AMMINISTRATIVA</t>
  </si>
  <si>
    <t>RESP. AREA AMMINISTRATIVA, SETTORE AMMINISTRAZIONE, UFFICIO RAGIONERIA</t>
  </si>
  <si>
    <t>DIREZIONE LAVORI, RUP, SETTORE AMMINISTRAZIONE, UFFICIO RAGIONERIA</t>
  </si>
  <si>
    <t>RESP. AREA AMMINISTRATIVA, SETTORE AMMINISTRAZIONE, UFFICIO RAGIONERIA, UFFICIO UTENZA</t>
  </si>
  <si>
    <t>RUP, RESP. AREA AMMINISTRATIVA,  UFFICIO RAGIONERIA</t>
  </si>
  <si>
    <t>RESP. AREA TECNICA,
DIRETTORE LAVORI,
RUP</t>
  </si>
  <si>
    <t>PRESIDENTE C.D.A., RESP. AREA TECNICA, RUP, 
MEMBRI COMMISSIONE DI GARA</t>
  </si>
  <si>
    <t>PRESIDENTE C.D.A., C.D.A., RESP. AREA TECNICA, RESP. AREA AMMINISTRATIVA</t>
  </si>
  <si>
    <t>RESP. AREA AMMINISTRATIVA, SETTORE AMMINISTRAZIONE</t>
  </si>
  <si>
    <t>SETTORE RISORSE UMANE, UFFICIO RISORSE UMANE</t>
  </si>
  <si>
    <t>RESP. AREA AMMINISTRATIVA,  SETTORE AMMINISTRAZIONE</t>
  </si>
  <si>
    <t>Tale reato potrebbe essere commesso, in linea di principio, in caso di pagamento dei SAL all'impresa appaltatrice (e subappaltatrice nei casi previsti) in violazione delle norme in materia di tracciabilità dei flussi finanziari (L. 136/2010), ovvero con denaro contante. Conseguentemente la mancata segnalazione alle autorità di controllo di eventuali violazioni accertate a carico dell'appaltatore.
Tale reato potrebbe configurarsi in linea di principio, contravvenendo all'obbligo della tracciabilità dei pagamenti,  pagando "in nero", con fondi di provenienza illecita, non registrati e dichiarati dall'Ente, fornitori e/o professionisti, anche in fase di SAL. Il reato si concretizza attraverso  il vantaggio tratto dall'Ente nel risparmio generato da incassi non dichiarati e non registrati, reimpiegati in attività dell'Ente stesso.</t>
  </si>
  <si>
    <t>Tale reato potrebbe essere commesso, in linea di principio, in caso di trasferimento di contante (pari o superiore al limite previsto dalla normativa antiriciclaggio), anche se effettuato tramite operazioni frazionate.
Tale reato potrebbe essere commesso, in linea di principio, in caso di impiego di denaro, proveniente da incassi avvenuti in contanti (di importo pari o superiore al limite previsto dalla normativa antiriciclaggio), di cui non si conosce la provenienza, in attività economico-finanziarie.</t>
  </si>
  <si>
    <t>SISTEMI INFORMATIVI</t>
  </si>
  <si>
    <t xml:space="preserve">Il funzionario dell'Ente, abusando della propria posizione, induce l'acquirente dell'immobile (assegnatario di alloggio inserito nel Piano di Cessione) a promettergli denaro (o altra utilità) al fine di rilasciare parere positivo al procedimento di vendita dell'immobile, in esito al sopralluogo/verifica, pur riscontrando nell'immobile opere in difformità dei regolamenti edilizi o altre cause ostative alla vendita.
Il personale del servizio, incaricato di Pubblico Servizio, abusando della propria posizione, con il concorso del Dirigente e/o di un apicale, induce l'assegnatario dell'alloggio o i suoi familiari o il partecipante ad un'asta pubblica a promettergli denaro (o altra utilità) al fine di favorirlo in un procedimento amm.vo generando al contempo un interesse/vantaggio per l'Ente.
</t>
  </si>
  <si>
    <t>Il reato, in linea di principio, potrebbe concretizzarsi attraverso la seguente modalità: Un esponente dell'Ente, che  assume la qualifica di Pubblico Ufficiale o di Incaricato di Pubblico Servizio, abusando della propria posizione, induce il Legale rappresentante di un'impresa a promettergli denaro (o altra utilità) al fine di favorirlo nelle procedure di affidamento, generando, anche indirettamente,  un interesse/vantaggio per l'Ente/stazione Appaltante.
Dazione o promessa di denaro / altra utilità agli esponenti della Stazione Appaltante (Ente), finalizzato ad un uso distorto delle procedure di gara, frazionamenti artificiosi, abuso degli affidamenti diretti privi delle necessarie motivazioni, al fine di aggirare l’obbligo di gara pubblica a vantaggio o nell'interesse dell'Ente.
Dazione o promessa di denaro / altra utilità agli esponenti della Stazione Appaltante (Ente), finalizzata a partecipare ad accordi collusivi con le ditte partecipanti agli appalti, a vantaggio o nell'interesse dell'Ente.</t>
  </si>
  <si>
    <t>P R O B A B I L I T A'</t>
  </si>
  <si>
    <t>L I V E L L O  D I  C O N T R O L L O</t>
  </si>
  <si>
    <t>MODELLO DI ORGANIZZAZIONE GESTIONE E CONTROLLO AI SENSI DEL D.LGS 231/2001</t>
  </si>
  <si>
    <t>Gestione alloggi sfitti</t>
  </si>
  <si>
    <t>Manutenzione ordinaria, pronto intervento</t>
  </si>
  <si>
    <t>Variazioni anagrafiche e reddituali</t>
  </si>
  <si>
    <t>Altre attività</t>
  </si>
  <si>
    <t>Procedimenti amministrativi verso l'utenza</t>
  </si>
  <si>
    <t>Assunzione del personale</t>
  </si>
  <si>
    <t>Progressione del personale</t>
  </si>
  <si>
    <t>Gestione del personale</t>
  </si>
  <si>
    <t>Procedimenti amministrativi</t>
  </si>
  <si>
    <t>Gestione dei condomini e delle autogestioni</t>
  </si>
  <si>
    <t>DOCUMENTO DI RISK ASSESSMENT - ANTICORRUZIONE L.190/12</t>
  </si>
  <si>
    <t>A</t>
  </si>
  <si>
    <t>Abuso d'ufficio (Art. 323).
Corruzione per atti contrari ai doveri di ufficio (art 319), Induzione indebita a dare o promettere utilità (artt. 319 quater), Istigazione alla corruzione (art 322 c.p.).
Abuso del potere affidato per ottenere vantaggi privati, altre fattispecie penalmente non rilevanti.</t>
  </si>
  <si>
    <t>Definizione di un fabbisogno non rispondente a criteri di efficienza/efficacia/economicità, ma alla volontà di premiare interessi particolari</t>
  </si>
  <si>
    <t>Abuso d'ufficio (Art. 323).
Abuso del potere affidato per ottenere vantaggi privati, altre fattispecie penalmente non rilevanti.</t>
  </si>
  <si>
    <t>Nomina di responsabili del procedimento in rapporto di contiguità con imprese concorrenti (soprattutto esecutori uscenti).</t>
  </si>
  <si>
    <t>Abuso d'ufficio (Art. 323), Rivelazione ed Utilizzazione di Segreti di Ufficio (art. 326).
Abuso del potere affidato per ottenere vantaggi privati, altre fattispecie penalmente non rilevanti.</t>
  </si>
  <si>
    <t>Fuga di notizie circa le procedure di gara ancora non pubblicate</t>
  </si>
  <si>
    <t xml:space="preserve">Utilizzo distorto dello strumento delle consultazioni preliminari di mercato da cui derivi l’attribuzione impropria dei vantaggi competitivi </t>
  </si>
  <si>
    <t>Improprio utilizzo di tipologie contrattuali al fine di favorire determinati soggetti</t>
  </si>
  <si>
    <t xml:space="preserve">Definizione dei requisiti di accesso alla gara e, in particolare, dei requisiti tecnico-economici dei concorrenti al fine di favorire un’impresa </t>
  </si>
  <si>
    <t>Formulazione di criteri di valutazione e di attribuzione dei punteggi (tecnici ed economici) che possono avvantaggiare un operatore</t>
  </si>
  <si>
    <t>Il reato potrebbe realizzarsi attraverso l'omessa osservanza di un obbligo di astensione in presenza di un interesse proprio o di un prossimo congiunto da parte del RUP o di un membro della commissione di gara.</t>
  </si>
  <si>
    <t xml:space="preserve">I reati potrebbero realizzarsi, in linea di principio e a titolo indicativo e non esaustivo, anche in ipotesi di concorso secondo le seguenti modalità:
- Dazione di denaro e/o altra utilità agli esponenti dell'Ente/Stazione Appaltante, preposti alle verifiche sull'impresa provvioriamente aggiudicataria,  affinchè omettano di rilevare  errori o motivi di esclusione in capo all’impresa provvisoriamente aggiudcataria, allo scopo di ottenere l'aggiudicazione definitiva.
- alterazione o omissione dei controlli e delle verifiche al fine di favorire un'impresa priva dei requisiti.
- violazione delle regole sulla trasparenza del procedimento di aggiudicazione (comunicazioni obbligatorie).
</t>
  </si>
  <si>
    <t>Abuso d'ufficio (Art. 323).
Rifiuto di atti d'ufficio. Omissione (Art. 328).</t>
  </si>
  <si>
    <t xml:space="preserve">Mancata valutazione dell’impiego di manodopera o incidenza del costo della stessa ai fini della qualificazione dell’attività come subappalto </t>
  </si>
  <si>
    <t>Mancata o insufficiente verifica dell’effettivo stato avanzamento lavori rispetto al cronoprogramma al fine di evitare l’applicazione di penali o la risoluzione del contratto</t>
  </si>
  <si>
    <t>Gestione dei contratti pubblici</t>
  </si>
  <si>
    <t>DIRIGENTE, RUP, UFFICIO GARE E APPALTI</t>
  </si>
  <si>
    <t>Fase di programmazione dei fabbisogni di approvvigionamento</t>
  </si>
  <si>
    <t>Fase di progettazione della gara</t>
  </si>
  <si>
    <t>Fase di esecuzione della gara</t>
  </si>
  <si>
    <t>Fase di esecuzione della gara: nomina e lavori della commissione di gara</t>
  </si>
  <si>
    <t>Fase di verifica aggiudicazione e stipula contratto</t>
  </si>
  <si>
    <t>Fase di esecuzione del contratto. - Rapporti con i funzionari pubblici in sede di richiesta di provvedimenti autorizzativi o di fasi di ispezione, verifica da parte di funzionari pubblici.</t>
  </si>
  <si>
    <t>Fase di esecuzione del contratto. Autorizzazione al Subappalto.</t>
  </si>
  <si>
    <t xml:space="preserve">Fase di esecuzione del contratto. </t>
  </si>
  <si>
    <t>Fase di esecuzione del contratto. Violazione norme sulla tracciabilità.</t>
  </si>
  <si>
    <t>Fase di esecuzione del contratto. Comunicazioni obbligatorie alle Autorità.</t>
  </si>
  <si>
    <t>Fase di esecuzione del contratto. Varianti in corso d'opera.</t>
  </si>
  <si>
    <t>Fase di esecuzione del contratto. Stato avanzamento lavori.</t>
  </si>
  <si>
    <t xml:space="preserve">Fase di esecuzione del contratto:
- Direzione Lavori, 
- sospensioni e proroghe di lavori, 
- accordi con impresa.
</t>
  </si>
  <si>
    <t>I reati potrebbero realizzarsi, anche in ipotesi di concorso, nell'ambito della definizione del procedimento da adottare, mediante il ricorso alla procedura negoziata e l'abuso dell’affidamento diretto al di fuori dei casi previsti dalla Legge, al fine di favorire un'impresa.</t>
  </si>
  <si>
    <t>Affidamento di incarichi professionali</t>
  </si>
  <si>
    <t>Misure di prevenzione</t>
  </si>
  <si>
    <t>Livello di rischio accettabile</t>
  </si>
  <si>
    <t>I reati, in linea di principio e a titolo indicativo e non esaustivo, possono concretizzarsi qualora il RUP, ad esempio,  dietro dazione/promessa di denaro e/o altra utilità, compia un atto contrario ai propri doveri di ufficio oppure favorisca/individui sempre la  medesima impresa, nell'ambito di un affidamento diretto e per opere extra appalto, per l'esecuzione delle lavorazioni che non sono regolamentate da  contratto di gara.</t>
  </si>
  <si>
    <t>M A P P A T U  R A                     D E I                        R I S C H  I                     D  I                        C O R R U Z I O N E</t>
  </si>
  <si>
    <t>ACQUISIZIONE DEL PERSONALE: procedimento di selezione per assunzione di personale.</t>
  </si>
  <si>
    <t>CDA, DIRIGENTE</t>
  </si>
  <si>
    <t>CDA, DIRIGENTE, RESPONSABILE UFFICIO GARE ED APPALTI,  RUP</t>
  </si>
  <si>
    <t xml:space="preserve">CDA, DIRIGENTE RESP. AREA AMM.VA, UFFICIO PERSONALE
</t>
  </si>
  <si>
    <t xml:space="preserve">CDA, DIRIGENTE DIRIGENTI, RESP. AREA AMM.VA, UFFICIO PERSONALE
</t>
  </si>
  <si>
    <t>DIRIGENTE, RESP. AREA AMM.VA, UFFICIO PERSONALE</t>
  </si>
  <si>
    <t xml:space="preserve">CDA, DIRIGENTE, RESP. AREA AMM.VA, UFFICIO PERSONALE
</t>
  </si>
  <si>
    <t>CDA, DIRIGENTE, TUTTO IL PERSONALE</t>
  </si>
  <si>
    <t xml:space="preserve">DIRIGENTE, RESP. AREA AMM.VA, UFFICIO PERSONALE
</t>
  </si>
  <si>
    <t>CDA, DIRIGENTE, RESP. AREA AMM.VA, UFFICIO PERSONALE</t>
  </si>
  <si>
    <t>DL, RUP, RESP. AA.GG. E PATRIMONIO, DIRIGENTE</t>
  </si>
  <si>
    <t>RESP. AA.GG. E PATRIMONIO, DL, CSE, COLLAUDATORE</t>
  </si>
  <si>
    <t>DIRIGENTE, RUP, RESP. AA.GG. E PATRIMONIO, RESPONSABILE UFFICIO TECNICO, DIRETTORE LAVORI</t>
  </si>
  <si>
    <t>RESP. AA.GG. E PATRIMONIO,
RESPONSABILE UFFICIO TECNICO, RESPONSABILE UFFICIO PROGETTAZIONE E DIREZIONE LAVORI
 DIRETTORE LAVORI
RUP</t>
  </si>
  <si>
    <t>UFFICIO AUTOGESTIONI E CONDOMINI</t>
  </si>
  <si>
    <t>CDA,  AREA AA.GG. E PATRIMONIO</t>
  </si>
  <si>
    <t>RESP. AREA AMM.VA,
UFFICIO UTENZA, UFFICIO S.I.A.</t>
  </si>
  <si>
    <t>RESP. AREA AA. GG. E PATRIMONIO, UFFICIO TECNICO</t>
  </si>
  <si>
    <t>RESP. AREA AMM.VA,  UFFICIO UTENZA
UFFICIO MOROSITA'</t>
  </si>
  <si>
    <t>DIRIGENTE, RESP. AREA, RESPONSABILE DEL PROCEDIMENTO</t>
  </si>
  <si>
    <t>RESP. AREA AMM.VA, UFFICIO UTENZA
UFFICIO MOROSITA'</t>
  </si>
  <si>
    <t>RESP. AREA AMM.VA, UFFICIO UTENZA
UFFICIO PATRIMONIO</t>
  </si>
  <si>
    <t>RESP. AREA AMM.VA, UFFICIO UTENZA</t>
  </si>
  <si>
    <t>CDA, DIRIGENTE, RUP, RDP, RESP. AREA</t>
  </si>
  <si>
    <t>CDA, DIRIGENTE, RESPONSABILI DI AREA</t>
  </si>
  <si>
    <t>DIRIGENTE, RESPONSABILI DI AREA</t>
  </si>
  <si>
    <t>RESPONSABILE AREA AFFARI GENERALI E PATRIMONIO,
UFFICIO GARE ED APPALTI</t>
  </si>
  <si>
    <t>CDA, DIRIGENTE, RUP, RESP. AA.GG. E PATRIMONIO</t>
  </si>
  <si>
    <t>RESPONSABILE AREA  AMMINISTRATIVA, UFFICIO CANONI</t>
  </si>
  <si>
    <t>DIRIGENTE, RESP. AREA AA. GG. E PATRIMONIO, UFFICIO TECNICO</t>
  </si>
  <si>
    <t>CDA, DIRIGENTE, RESP. AREA AA.GG. E PATRIMONIO</t>
  </si>
  <si>
    <t>DOCUMENTO DI RISK ASSESSMENT - ANTICORRUZIONE L.190/12 
Allegato 1 al Piano di prevenzione della corruzione anno 2022/2024</t>
  </si>
  <si>
    <t>DOCUMENTO DI RISK ASSESSMENT - ANTICORRUZIONE L.190/12 
Allegato 1 al Piano di prevenzione della corruzione anno 2025/2027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</si>
</sst>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rgb="FF000000"/>
      <name val="Century Gothic"/>
      <family val="2"/>
    </font>
    <font>
      <b/>
      <sz val="16"/>
      <color rgb="FF1F497D"/>
      <name val="Century Gothic"/>
      <family val="2"/>
    </font>
    <font>
      <sz val="12"/>
      <color rgb="FF000000"/>
      <name val="Century Gothic"/>
      <family val="2"/>
    </font>
    <font>
      <sz val="11"/>
      <name val="Century Gothic"/>
      <family val="2"/>
    </font>
    <font>
      <b/>
      <sz val="11"/>
      <color theme="1"/>
      <name val="Calibri"/>
      <family val="2"/>
      <scheme val="minor"/>
    </font>
    <font>
      <sz val="12"/>
      <name val="Century Gothic"/>
      <family val="2"/>
    </font>
    <font>
      <sz val="11"/>
      <color theme="0"/>
      <name val="Calibri"/>
      <family val="2"/>
      <scheme val="minor"/>
    </font>
    <font>
      <sz val="10"/>
      <name val="Arial"/>
      <family val="2"/>
    </font>
    <font>
      <sz val="11"/>
      <name val="Calibri"/>
      <family val="2"/>
      <scheme val="minor"/>
    </font>
    <font>
      <b/>
      <sz val="11"/>
      <color rgb="FFFF0000"/>
      <name val="Calibri"/>
      <family val="2"/>
      <scheme val="minor"/>
    </font>
    <font>
      <sz val="16"/>
      <name val="Century Gothic"/>
      <family val="2"/>
    </font>
    <font>
      <sz val="16"/>
      <color rgb="FF1F497D"/>
      <name val="Century Gothic"/>
      <family val="2"/>
    </font>
    <font>
      <sz val="16"/>
      <color theme="1"/>
      <name val="Calibri"/>
      <family val="2"/>
      <scheme val="minor"/>
    </font>
    <font>
      <sz val="18"/>
      <name val="Century Gothic"/>
      <family val="2"/>
    </font>
    <font>
      <sz val="18"/>
      <name val="Calibri"/>
      <family val="2"/>
      <scheme val="minor"/>
    </font>
    <font>
      <sz val="18"/>
      <color theme="0"/>
      <name val="Century Gothic"/>
      <family val="2"/>
    </font>
    <font>
      <sz val="18"/>
      <color rgb="FF1F497D"/>
      <name val="Century Gothic"/>
      <family val="2"/>
    </font>
    <font>
      <sz val="18"/>
      <color theme="3"/>
      <name val="Century Gothic"/>
      <family val="2"/>
    </font>
    <font>
      <sz val="18"/>
      <color rgb="FFFFFFFF"/>
      <name val="Century Gothic"/>
      <family val="2"/>
    </font>
    <font>
      <b/>
      <sz val="18"/>
      <color theme="5"/>
      <name val="Century Gothic"/>
      <family val="2"/>
    </font>
    <font>
      <b/>
      <sz val="26"/>
      <color rgb="FF1F497D"/>
      <name val="Century Gothic"/>
      <family val="2"/>
    </font>
    <font>
      <b/>
      <sz val="16"/>
      <color theme="3"/>
      <name val="Century Gothic"/>
      <family val="2"/>
    </font>
    <font>
      <b/>
      <sz val="8"/>
      <color rgb="FF808080"/>
      <name val="Lucida Sans"/>
      <family val="2"/>
    </font>
    <font>
      <sz val="18"/>
      <color theme="1"/>
      <name val="Corbel"/>
      <family val="2"/>
    </font>
    <font>
      <b/>
      <sz val="18"/>
      <color rgb="FF1F497D"/>
      <name val="Corbel"/>
      <family val="2"/>
    </font>
    <font>
      <sz val="20"/>
      <color theme="1"/>
      <name val="Corbel"/>
      <family val="2"/>
    </font>
    <font>
      <sz val="11"/>
      <color theme="1"/>
      <name val="Corbel"/>
      <family val="2"/>
    </font>
    <font>
      <b/>
      <sz val="12"/>
      <color rgb="FF808080"/>
      <name val="Corbel"/>
      <family val="2"/>
    </font>
    <font>
      <sz val="20"/>
      <color theme="1"/>
      <name val="Arial"/>
      <family val="2"/>
    </font>
    <font>
      <b/>
      <sz val="18"/>
      <color theme="0"/>
      <name val="Century Gothic"/>
      <family val="2"/>
    </font>
    <font>
      <sz val="36"/>
      <name val="Century Gothic"/>
      <family val="2"/>
    </font>
  </fonts>
  <fills count="20">
    <fill>
      <patternFill patternType="none"/>
    </fill>
    <fill>
      <patternFill patternType="gray125"/>
    </fill>
    <fill>
      <patternFill patternType="solid">
        <fgColor theme="0"/>
        <bgColor rgb="FF000000"/>
      </patternFill>
    </fill>
    <fill>
      <patternFill patternType="solid">
        <fgColor rgb="FFC4BD97"/>
        <bgColor rgb="FF000000"/>
      </patternFill>
    </fill>
    <fill>
      <patternFill patternType="solid">
        <fgColor theme="0" tint="-0.14999847407452621"/>
        <bgColor rgb="FF000000"/>
      </patternFill>
    </fill>
    <fill>
      <patternFill patternType="solid">
        <fgColor theme="0" tint="-0.499984740745262"/>
        <bgColor rgb="FF000000"/>
      </patternFill>
    </fill>
    <fill>
      <patternFill patternType="solid">
        <fgColor theme="0" tint="-0.249977111117893"/>
        <bgColor rgb="FF000000"/>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2"/>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6" tint="0.59996337778862885"/>
        <bgColor indexed="64"/>
      </patternFill>
    </fill>
    <fill>
      <patternFill patternType="solid">
        <fgColor theme="0" tint="-0.14999847407452621"/>
        <bgColor indexed="64"/>
      </patternFill>
    </fill>
    <fill>
      <patternFill patternType="solid">
        <fgColor theme="6" tint="0.39997558519241921"/>
        <bgColor rgb="FF000000"/>
      </patternFill>
    </fill>
    <fill>
      <patternFill patternType="solid">
        <fgColor theme="0" tint="-4.9989318521683403E-2"/>
        <bgColor indexed="64"/>
      </patternFill>
    </fill>
    <fill>
      <patternFill patternType="solid">
        <fgColor theme="0" tint="-0.34998626667073579"/>
        <bgColor indexed="64"/>
      </patternFill>
    </fill>
  </fills>
  <borders count="40">
    <border>
      <left/>
      <right/>
      <top/>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thin">
        <color theme="0" tint="-0.34998626667073579"/>
      </right>
      <top/>
      <bottom/>
      <diagonal/>
    </border>
    <border>
      <left style="thin">
        <color theme="0" tint="-0.34998626667073579"/>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24994659260841701"/>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style="thin">
        <color rgb="FFBFBFBF"/>
      </top>
      <bottom style="thin">
        <color rgb="FFBFBFBF"/>
      </bottom>
      <diagonal/>
    </border>
    <border>
      <left style="thin">
        <color theme="0" tint="-0.24994659260841701"/>
      </left>
      <right/>
      <top style="thin">
        <color theme="0" tint="-0.24994659260841701"/>
      </top>
      <bottom style="thin">
        <color theme="0" tint="-0.24994659260841701"/>
      </bottom>
      <diagonal/>
    </border>
  </borders>
  <cellStyleXfs count="3">
    <xf numFmtId="0" fontId="0" fillId="0" borderId="0"/>
    <xf numFmtId="0" fontId="8" fillId="0" borderId="0"/>
    <xf numFmtId="0" fontId="8" fillId="0" borderId="0"/>
  </cellStyleXfs>
  <cellXfs count="186">
    <xf numFmtId="0" fontId="0" fillId="0" borderId="0" xfId="0"/>
    <xf numFmtId="0" fontId="0" fillId="0" borderId="0" xfId="0" applyAlignment="1">
      <alignment wrapText="1"/>
    </xf>
    <xf numFmtId="0" fontId="0" fillId="0" borderId="0" xfId="0" applyProtection="1">
      <protection locked="0"/>
    </xf>
    <xf numFmtId="0" fontId="5" fillId="0" borderId="2" xfId="0" applyFont="1" applyBorder="1" applyAlignment="1" applyProtection="1">
      <alignment horizontal="center" vertical="center" wrapText="1"/>
      <protection locked="0"/>
    </xf>
    <xf numFmtId="0" fontId="0" fillId="0" borderId="0" xfId="0" applyAlignment="1">
      <alignment horizontal="right" vertical="center"/>
    </xf>
    <xf numFmtId="0" fontId="5" fillId="0" borderId="2" xfId="0" applyFont="1" applyBorder="1" applyAlignment="1">
      <alignment horizontal="center" vertical="center" wrapText="1"/>
    </xf>
    <xf numFmtId="0" fontId="0" fillId="9" borderId="2"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5" fillId="7" borderId="2" xfId="0" applyFont="1" applyFill="1" applyBorder="1" applyAlignment="1">
      <alignment horizontal="center" vertical="center" wrapText="1"/>
    </xf>
    <xf numFmtId="0" fontId="0" fillId="11" borderId="2" xfId="0" applyFill="1" applyBorder="1" applyAlignment="1" applyProtection="1">
      <alignment horizontal="center" vertical="center" wrapText="1"/>
      <protection locked="0"/>
    </xf>
    <xf numFmtId="0" fontId="7" fillId="13" borderId="2" xfId="0" applyFont="1" applyFill="1" applyBorder="1" applyAlignment="1" applyProtection="1">
      <alignment horizontal="center" vertical="center" wrapText="1"/>
      <protection locked="0"/>
    </xf>
    <xf numFmtId="0" fontId="0" fillId="0" borderId="3" xfId="0" applyBorder="1"/>
    <xf numFmtId="0" fontId="0" fillId="0" borderId="7" xfId="0" applyBorder="1"/>
    <xf numFmtId="0" fontId="0" fillId="0" borderId="4" xfId="0" applyBorder="1"/>
    <xf numFmtId="0" fontId="10" fillId="0" borderId="0" xfId="0" applyFont="1"/>
    <xf numFmtId="0" fontId="9" fillId="12" borderId="2" xfId="0" applyFont="1" applyFill="1" applyBorder="1" applyAlignment="1">
      <alignment horizontal="center" vertical="center"/>
    </xf>
    <xf numFmtId="0" fontId="9" fillId="14" borderId="2" xfId="0" applyFont="1" applyFill="1" applyBorder="1" applyAlignment="1">
      <alignment horizontal="center" vertical="center"/>
    </xf>
    <xf numFmtId="0" fontId="9" fillId="0" borderId="2" xfId="0" applyFont="1" applyBorder="1" applyAlignment="1">
      <alignment horizontal="center" vertical="center"/>
    </xf>
    <xf numFmtId="164" fontId="9" fillId="12" borderId="2" xfId="0" applyNumberFormat="1" applyFont="1" applyFill="1" applyBorder="1" applyAlignment="1">
      <alignment horizontal="center" vertical="center"/>
    </xf>
    <xf numFmtId="164" fontId="9" fillId="14" borderId="2" xfId="0" applyNumberFormat="1" applyFont="1" applyFill="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0" xfId="0" applyFont="1"/>
    <xf numFmtId="0" fontId="4"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11" fillId="2" borderId="0" xfId="0" applyFont="1" applyFill="1" applyAlignment="1">
      <alignment vertical="center"/>
    </xf>
    <xf numFmtId="0" fontId="11" fillId="3" borderId="0" xfId="0" applyFont="1" applyFill="1" applyAlignment="1">
      <alignment vertical="center"/>
    </xf>
    <xf numFmtId="0" fontId="0" fillId="0" borderId="0" xfId="0" applyAlignment="1">
      <alignment horizontal="center" vertical="center"/>
    </xf>
    <xf numFmtId="0" fontId="0" fillId="7" borderId="0" xfId="0" applyFill="1"/>
    <xf numFmtId="0" fontId="2" fillId="3" borderId="0" xfId="0" applyFont="1" applyFill="1" applyAlignment="1">
      <alignment horizontal="center" vertical="center"/>
    </xf>
    <xf numFmtId="0" fontId="0" fillId="0" borderId="0" xfId="0" pivotButton="1"/>
    <xf numFmtId="0" fontId="0" fillId="0" borderId="0" xfId="0" applyAlignment="1">
      <alignment horizontal="center"/>
    </xf>
    <xf numFmtId="0" fontId="9" fillId="9" borderId="2"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0" fillId="0" borderId="0" xfId="0" applyAlignment="1">
      <alignment horizontal="left"/>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pivotButton="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xf>
    <xf numFmtId="0" fontId="0" fillId="0" borderId="23" xfId="0" applyBorder="1" applyAlignment="1">
      <alignment horizontal="left"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8" xfId="0" applyBorder="1" applyAlignment="1">
      <alignment horizontal="left"/>
    </xf>
    <xf numFmtId="0" fontId="1" fillId="7" borderId="0" xfId="0" applyFont="1" applyFill="1" applyAlignment="1">
      <alignment vertical="center"/>
    </xf>
    <xf numFmtId="0" fontId="12" fillId="4" borderId="17" xfId="0" applyFont="1" applyFill="1" applyBorder="1" applyAlignment="1" applyProtection="1">
      <alignment horizontal="center" vertical="center" wrapText="1"/>
      <protection locked="0"/>
    </xf>
    <xf numFmtId="0" fontId="13" fillId="0" borderId="0" xfId="0" applyFont="1"/>
    <xf numFmtId="0" fontId="3" fillId="7" borderId="0" xfId="0" applyFont="1" applyFill="1" applyAlignment="1">
      <alignment vertical="center" wrapText="1"/>
    </xf>
    <xf numFmtId="0" fontId="3" fillId="7" borderId="0" xfId="0" applyFont="1" applyFill="1" applyAlignment="1">
      <alignment vertical="center"/>
    </xf>
    <xf numFmtId="0" fontId="0" fillId="7" borderId="0" xfId="0" applyFill="1" applyAlignment="1">
      <alignment vertical="center"/>
    </xf>
    <xf numFmtId="0" fontId="14" fillId="0" borderId="17" xfId="0" applyFont="1" applyBorder="1" applyAlignment="1">
      <alignment horizontal="center" vertical="center"/>
    </xf>
    <xf numFmtId="0" fontId="14" fillId="0" borderId="17" xfId="0" applyFont="1" applyBorder="1" applyAlignment="1" applyProtection="1">
      <alignment vertical="center" wrapText="1"/>
      <protection locked="0"/>
    </xf>
    <xf numFmtId="0" fontId="14" fillId="0" borderId="17" xfId="0" applyFont="1" applyBorder="1" applyAlignment="1" applyProtection="1">
      <alignment horizontal="center" vertical="center" wrapText="1"/>
      <protection locked="0"/>
    </xf>
    <xf numFmtId="0" fontId="14" fillId="7" borderId="17" xfId="0" applyFont="1" applyFill="1" applyBorder="1" applyAlignment="1" applyProtection="1">
      <alignment horizontal="center" vertical="center" wrapText="1"/>
      <protection locked="0"/>
    </xf>
    <xf numFmtId="2" fontId="14" fillId="16" borderId="17" xfId="0" applyNumberFormat="1" applyFont="1" applyFill="1" applyBorder="1" applyAlignment="1">
      <alignment horizontal="center" vertical="center" wrapText="1"/>
    </xf>
    <xf numFmtId="0" fontId="14" fillId="16" borderId="17" xfId="0" applyFont="1" applyFill="1" applyBorder="1" applyAlignment="1">
      <alignment horizontal="center" vertical="center" wrapText="1"/>
    </xf>
    <xf numFmtId="2" fontId="14" fillId="0" borderId="17" xfId="0" applyNumberFormat="1" applyFont="1" applyBorder="1" applyAlignment="1" applyProtection="1">
      <alignment horizontal="center" vertical="center"/>
      <protection locked="0"/>
    </xf>
    <xf numFmtId="0" fontId="14" fillId="18" borderId="17" xfId="0" applyFont="1" applyFill="1" applyBorder="1" applyAlignment="1" applyProtection="1">
      <alignment horizontal="center" vertical="center" wrapText="1"/>
      <protection locked="0"/>
    </xf>
    <xf numFmtId="0" fontId="14" fillId="7" borderId="17" xfId="0" applyFont="1" applyFill="1" applyBorder="1" applyAlignment="1">
      <alignment horizontal="center" vertical="center" wrapText="1"/>
    </xf>
    <xf numFmtId="0" fontId="14" fillId="0" borderId="18" xfId="0" applyFont="1" applyBorder="1" applyAlignment="1" applyProtection="1">
      <alignment horizontal="center" vertical="center"/>
      <protection locked="0"/>
    </xf>
    <xf numFmtId="0" fontId="15" fillId="7" borderId="0" xfId="0" applyFont="1" applyFill="1"/>
    <xf numFmtId="0" fontId="15" fillId="0" borderId="0" xfId="0" applyFont="1"/>
    <xf numFmtId="0" fontId="14" fillId="7" borderId="17" xfId="0" applyFont="1" applyFill="1" applyBorder="1" applyAlignment="1" applyProtection="1">
      <alignment horizontal="left" vertical="center" wrapText="1"/>
      <protection locked="0"/>
    </xf>
    <xf numFmtId="0" fontId="14" fillId="0" borderId="18" xfId="0" applyFont="1" applyBorder="1" applyAlignment="1" applyProtection="1">
      <alignment horizontal="center" vertical="center" wrapText="1"/>
      <protection locked="0"/>
    </xf>
    <xf numFmtId="0" fontId="14" fillId="7" borderId="17" xfId="0" applyFont="1" applyFill="1" applyBorder="1" applyAlignment="1" applyProtection="1">
      <alignment vertical="center" wrapText="1"/>
      <protection locked="0"/>
    </xf>
    <xf numFmtId="0" fontId="14" fillId="0" borderId="19" xfId="0" applyFont="1" applyBorder="1" applyAlignment="1">
      <alignment horizontal="center" vertical="center"/>
    </xf>
    <xf numFmtId="0" fontId="14" fillId="0" borderId="19" xfId="0" applyFont="1" applyBorder="1" applyAlignment="1" applyProtection="1">
      <alignment vertical="center" wrapText="1"/>
      <protection locked="0"/>
    </xf>
    <xf numFmtId="0" fontId="14" fillId="0" borderId="19" xfId="0" applyFont="1" applyBorder="1" applyAlignment="1" applyProtection="1">
      <alignment horizontal="center" vertical="center" wrapText="1"/>
      <protection locked="0"/>
    </xf>
    <xf numFmtId="0" fontId="14" fillId="7" borderId="19" xfId="0" applyFont="1" applyFill="1" applyBorder="1" applyAlignment="1" applyProtection="1">
      <alignment horizontal="center" vertical="center" wrapText="1"/>
      <protection locked="0"/>
    </xf>
    <xf numFmtId="2" fontId="14" fillId="16" borderId="19" xfId="0" applyNumberFormat="1" applyFont="1" applyFill="1" applyBorder="1" applyAlignment="1">
      <alignment horizontal="center" vertical="center" wrapText="1"/>
    </xf>
    <xf numFmtId="0" fontId="14" fillId="16" borderId="19" xfId="0" applyFont="1" applyFill="1" applyBorder="1" applyAlignment="1">
      <alignment horizontal="center" vertical="center" wrapText="1"/>
    </xf>
    <xf numFmtId="2" fontId="14" fillId="0" borderId="19" xfId="0" applyNumberFormat="1" applyFont="1" applyBorder="1" applyAlignment="1" applyProtection="1">
      <alignment horizontal="center" vertical="center"/>
      <protection locked="0"/>
    </xf>
    <xf numFmtId="0" fontId="14" fillId="18" borderId="19" xfId="0" applyFont="1" applyFill="1" applyBorder="1" applyAlignment="1" applyProtection="1">
      <alignment horizontal="center" vertical="center" wrapText="1"/>
      <protection locked="0"/>
    </xf>
    <xf numFmtId="0" fontId="14" fillId="7" borderId="19" xfId="0" applyFont="1" applyFill="1" applyBorder="1" applyAlignment="1">
      <alignment horizontal="center" vertical="center" wrapText="1"/>
    </xf>
    <xf numFmtId="0" fontId="14" fillId="0" borderId="20"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5" fillId="0" borderId="17" xfId="0" applyFont="1" applyBorder="1"/>
    <xf numFmtId="2" fontId="14" fillId="7" borderId="17" xfId="0" applyNumberFormat="1" applyFont="1" applyFill="1" applyBorder="1" applyAlignment="1" applyProtection="1">
      <alignment horizontal="center" vertical="center"/>
      <protection locked="0"/>
    </xf>
    <xf numFmtId="0" fontId="14" fillId="0" borderId="17" xfId="0" applyFont="1" applyBorder="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0" fontId="14" fillId="7" borderId="0" xfId="0" applyFont="1" applyFill="1" applyAlignment="1">
      <alignment horizontal="center" vertical="center" wrapText="1"/>
    </xf>
    <xf numFmtId="0" fontId="14" fillId="0" borderId="0" xfId="0" applyFont="1" applyAlignment="1" applyProtection="1">
      <alignment horizontal="center" vertical="center"/>
      <protection locked="0"/>
    </xf>
    <xf numFmtId="0" fontId="17" fillId="4" borderId="17" xfId="0" applyFont="1" applyFill="1" applyBorder="1" applyAlignment="1" applyProtection="1">
      <alignment horizontal="center" vertical="center" wrapText="1"/>
      <protection locked="0"/>
    </xf>
    <xf numFmtId="0" fontId="18" fillId="15" borderId="17" xfId="0" applyFont="1" applyFill="1" applyBorder="1" applyAlignment="1">
      <alignment horizontal="center" vertical="center" textRotation="90" wrapText="1"/>
    </xf>
    <xf numFmtId="0" fontId="18" fillId="17" borderId="17" xfId="0" applyFont="1" applyFill="1" applyBorder="1" applyAlignment="1" applyProtection="1">
      <alignment horizontal="left" vertical="center" wrapText="1"/>
      <protection locked="0"/>
    </xf>
    <xf numFmtId="0" fontId="19" fillId="5" borderId="17" xfId="0" applyFont="1" applyFill="1" applyBorder="1" applyAlignment="1" applyProtection="1">
      <alignment horizontal="center" vertical="center" wrapText="1"/>
      <protection locked="0"/>
    </xf>
    <xf numFmtId="0" fontId="20" fillId="2" borderId="17" xfId="0" applyFont="1" applyFill="1" applyBorder="1" applyAlignment="1" applyProtection="1">
      <alignment horizontal="center" vertical="center" wrapText="1"/>
      <protection locked="0"/>
    </xf>
    <xf numFmtId="0" fontId="18" fillId="6" borderId="17" xfId="0" applyFont="1" applyFill="1" applyBorder="1" applyAlignment="1" applyProtection="1">
      <alignment horizontal="center" vertical="center" textRotation="90" wrapText="1"/>
      <protection locked="0"/>
    </xf>
    <xf numFmtId="0" fontId="18" fillId="6" borderId="17" xfId="0" applyFont="1" applyFill="1" applyBorder="1" applyAlignment="1" applyProtection="1">
      <alignment horizontal="left" vertical="center" wrapText="1"/>
      <protection locked="0"/>
    </xf>
    <xf numFmtId="0" fontId="18" fillId="6" borderId="17" xfId="0" applyFont="1" applyFill="1" applyBorder="1" applyAlignment="1" applyProtection="1">
      <alignment horizontal="center" vertical="center" wrapText="1"/>
      <protection locked="0"/>
    </xf>
    <xf numFmtId="0" fontId="16" fillId="16" borderId="1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0" fillId="0" borderId="0" xfId="0" applyAlignment="1">
      <alignment horizontal="left" wrapText="1" indent="1"/>
    </xf>
    <xf numFmtId="0" fontId="25" fillId="0" borderId="0" xfId="0" applyFont="1" applyAlignment="1">
      <alignment horizontal="center" vertical="center"/>
    </xf>
    <xf numFmtId="0" fontId="24" fillId="0" borderId="0" xfId="0" applyFont="1" applyAlignment="1">
      <alignment vertical="center"/>
    </xf>
    <xf numFmtId="0" fontId="23" fillId="0" borderId="0" xfId="0" applyFont="1" applyAlignment="1">
      <alignment vertical="center" wrapText="1"/>
    </xf>
    <xf numFmtId="0" fontId="24" fillId="0" borderId="0" xfId="0" applyFont="1"/>
    <xf numFmtId="0" fontId="27" fillId="0" borderId="0" xfId="0" applyFont="1" applyAlignment="1">
      <alignment vertical="center"/>
    </xf>
    <xf numFmtId="0" fontId="27" fillId="0" borderId="0" xfId="0" applyFont="1"/>
    <xf numFmtId="0" fontId="14" fillId="0" borderId="1" xfId="0" applyFont="1" applyBorder="1" applyAlignment="1">
      <alignment horizontal="center" vertical="center"/>
    </xf>
    <xf numFmtId="0" fontId="14" fillId="4" borderId="1" xfId="0" applyFont="1" applyFill="1" applyBorder="1" applyAlignment="1" applyProtection="1">
      <alignment horizontal="center" vertical="center" wrapText="1"/>
      <protection locked="0"/>
    </xf>
    <xf numFmtId="0" fontId="14" fillId="15" borderId="1" xfId="0" applyFont="1" applyFill="1" applyBorder="1" applyAlignment="1">
      <alignment horizontal="center" vertical="center" textRotation="90" wrapText="1"/>
    </xf>
    <xf numFmtId="0" fontId="14" fillId="17"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xf numFmtId="0" fontId="14" fillId="0" borderId="1" xfId="0" applyFont="1" applyBorder="1" applyAlignment="1" applyProtection="1">
      <alignment vertical="center" wrapText="1"/>
      <protection locked="0"/>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2" fontId="14" fillId="16" borderId="1" xfId="0" applyNumberFormat="1"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7" borderId="1" xfId="0" applyFont="1" applyFill="1" applyBorder="1" applyAlignment="1" applyProtection="1">
      <alignment horizontal="center" vertical="center" wrapText="1"/>
      <protection locked="0"/>
    </xf>
    <xf numFmtId="2" fontId="14" fillId="0" borderId="1" xfId="0" applyNumberFormat="1" applyFont="1" applyBorder="1" applyAlignment="1" applyProtection="1">
      <alignment horizontal="center" vertical="center" wrapText="1"/>
      <protection locked="0"/>
    </xf>
    <xf numFmtId="0" fontId="14" fillId="7" borderId="1" xfId="0" applyFont="1" applyFill="1" applyBorder="1" applyAlignment="1" applyProtection="1">
      <alignment vertical="center" wrapText="1"/>
      <protection locked="0"/>
    </xf>
    <xf numFmtId="0" fontId="11" fillId="0" borderId="1" xfId="0" applyFont="1" applyBorder="1" applyAlignment="1">
      <alignment horizontal="center" vertical="center"/>
    </xf>
    <xf numFmtId="0" fontId="6" fillId="0" borderId="0" xfId="0" applyFont="1" applyAlignment="1">
      <alignment horizontal="left" vertical="center" wrapText="1"/>
    </xf>
    <xf numFmtId="0" fontId="14" fillId="4" borderId="1" xfId="0" applyFont="1" applyFill="1" applyBorder="1" applyAlignment="1" applyProtection="1">
      <alignment horizontal="left" vertical="center" wrapText="1"/>
      <protection locked="0"/>
    </xf>
    <xf numFmtId="0" fontId="9" fillId="0" borderId="0" xfId="0" applyFont="1" applyAlignment="1">
      <alignment horizontal="left" wrapText="1"/>
    </xf>
    <xf numFmtId="0" fontId="0" fillId="19" borderId="0" xfId="0" applyFill="1"/>
    <xf numFmtId="0" fontId="14" fillId="0" borderId="37" xfId="0" applyFont="1" applyBorder="1" applyAlignment="1" applyProtection="1">
      <alignment vertical="center" wrapText="1"/>
      <protection locked="0"/>
    </xf>
    <xf numFmtId="0" fontId="14" fillId="2" borderId="1" xfId="0" applyFont="1" applyFill="1" applyBorder="1" applyAlignment="1" applyProtection="1">
      <alignment horizontal="center" vertical="center" wrapText="1"/>
      <protection locked="0"/>
    </xf>
    <xf numFmtId="0" fontId="14" fillId="0" borderId="37" xfId="0" applyFont="1" applyBorder="1" applyAlignment="1" applyProtection="1">
      <alignment horizontal="left" vertical="center" wrapText="1"/>
      <protection locked="0"/>
    </xf>
    <xf numFmtId="0" fontId="14" fillId="0" borderId="37" xfId="0" applyFont="1" applyBorder="1" applyAlignment="1" applyProtection="1">
      <alignment horizontal="left" vertical="center"/>
      <protection locked="0"/>
    </xf>
    <xf numFmtId="0" fontId="14" fillId="0" borderId="0" xfId="0" applyFont="1" applyAlignment="1">
      <alignment horizontal="center" vertical="center" wrapText="1"/>
    </xf>
    <xf numFmtId="0" fontId="14" fillId="7" borderId="37" xfId="0" applyFont="1" applyFill="1" applyBorder="1" applyAlignment="1" applyProtection="1">
      <alignment horizontal="center" vertical="center" wrapText="1"/>
      <protection locked="0"/>
    </xf>
    <xf numFmtId="0" fontId="14" fillId="7" borderId="37" xfId="0" applyFont="1" applyFill="1" applyBorder="1" applyAlignment="1" applyProtection="1">
      <alignment vertical="center" wrapText="1"/>
      <protection locked="0"/>
    </xf>
    <xf numFmtId="0" fontId="14" fillId="9" borderId="0" xfId="0" applyFont="1" applyFill="1" applyAlignment="1" applyProtection="1">
      <alignment horizontal="center" vertical="center" wrapText="1"/>
      <protection locked="0"/>
    </xf>
    <xf numFmtId="0" fontId="14" fillId="9" borderId="37" xfId="0" applyFont="1" applyFill="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14" fillId="7" borderId="37" xfId="0" applyFont="1" applyFill="1" applyBorder="1" applyAlignment="1" applyProtection="1">
      <alignment horizontal="left" vertical="center"/>
      <protection locked="0"/>
    </xf>
    <xf numFmtId="0" fontId="14" fillId="7" borderId="37" xfId="0" applyFont="1" applyFill="1" applyBorder="1" applyAlignment="1" applyProtection="1">
      <alignment horizontal="left" vertical="center" wrapText="1"/>
      <protection locked="0"/>
    </xf>
    <xf numFmtId="0" fontId="14" fillId="0" borderId="1" xfId="0" applyFont="1" applyBorder="1"/>
    <xf numFmtId="0" fontId="14" fillId="0" borderId="0" xfId="0" applyFont="1"/>
    <xf numFmtId="0" fontId="14" fillId="9" borderId="0" xfId="0" applyFont="1" applyFill="1"/>
    <xf numFmtId="0" fontId="14" fillId="0" borderId="38" xfId="0" applyFont="1" applyBorder="1" applyAlignment="1" applyProtection="1">
      <alignment horizontal="left" vertical="center" wrapText="1"/>
      <protection locked="0"/>
    </xf>
    <xf numFmtId="0" fontId="14" fillId="0" borderId="38" xfId="0" applyFont="1" applyBorder="1" applyAlignment="1" applyProtection="1">
      <alignment vertical="center" wrapText="1"/>
      <protection locked="0"/>
    </xf>
    <xf numFmtId="0" fontId="14" fillId="0" borderId="39" xfId="0" applyFont="1" applyBorder="1" applyAlignment="1" applyProtection="1">
      <alignment horizontal="left" vertical="center" wrapText="1"/>
      <protection locked="0"/>
    </xf>
    <xf numFmtId="0" fontId="14" fillId="7" borderId="39" xfId="0" applyFont="1" applyFill="1" applyBorder="1" applyAlignment="1" applyProtection="1">
      <alignment vertical="center" wrapText="1"/>
      <protection locked="0"/>
    </xf>
    <xf numFmtId="0" fontId="14" fillId="0" borderId="39" xfId="0" applyFont="1" applyBorder="1" applyAlignment="1" applyProtection="1">
      <alignment vertical="center" wrapText="1"/>
      <protection locked="0"/>
    </xf>
    <xf numFmtId="0" fontId="14" fillId="7" borderId="39"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164" fontId="6" fillId="0" borderId="0" xfId="0" applyNumberFormat="1" applyFont="1" applyAlignment="1">
      <alignment vertical="center" wrapText="1"/>
    </xf>
    <xf numFmtId="164" fontId="14" fillId="15" borderId="1" xfId="0" applyNumberFormat="1" applyFont="1" applyFill="1" applyBorder="1" applyAlignment="1">
      <alignment horizontal="center" vertical="center" textRotation="90" wrapText="1"/>
    </xf>
    <xf numFmtId="164" fontId="14" fillId="0" borderId="1" xfId="0" applyNumberFormat="1" applyFont="1" applyBorder="1" applyAlignment="1">
      <alignment horizontal="center" vertical="center" wrapText="1"/>
    </xf>
    <xf numFmtId="164" fontId="14" fillId="0" borderId="1" xfId="0" applyNumberFormat="1" applyFont="1" applyBorder="1" applyAlignment="1" applyProtection="1">
      <alignment horizontal="center" vertical="center" wrapText="1"/>
      <protection locked="0"/>
    </xf>
    <xf numFmtId="164" fontId="14" fillId="0" borderId="1" xfId="0" applyNumberFormat="1" applyFont="1" applyBorder="1" applyAlignment="1">
      <alignment horizontal="center" vertical="center"/>
    </xf>
    <xf numFmtId="164" fontId="14" fillId="7" borderId="1" xfId="0" applyNumberFormat="1" applyFont="1" applyFill="1" applyBorder="1" applyAlignment="1" applyProtection="1">
      <alignment horizontal="center" vertical="center" wrapText="1"/>
      <protection locked="0"/>
    </xf>
    <xf numFmtId="164" fontId="9" fillId="0" borderId="0" xfId="0" applyNumberFormat="1" applyFont="1"/>
    <xf numFmtId="0" fontId="30" fillId="5"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28" fillId="0" borderId="0" xfId="0" applyFont="1" applyAlignment="1">
      <alignment horizontal="center" vertical="center" wrapText="1"/>
    </xf>
    <xf numFmtId="0" fontId="24" fillId="0" borderId="0" xfId="0" applyFont="1" applyAlignment="1">
      <alignment horizontal="center"/>
    </xf>
    <xf numFmtId="0" fontId="29"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0" xfId="0" applyFont="1" applyAlignment="1">
      <alignment horizontal="center" vertical="center" wrapText="1"/>
    </xf>
    <xf numFmtId="0" fontId="26" fillId="0" borderId="3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36" xfId="0" applyFont="1" applyBorder="1" applyAlignment="1">
      <alignment horizontal="center" vertical="center" wrapText="1"/>
    </xf>
    <xf numFmtId="0" fontId="21" fillId="3" borderId="0" xfId="0" applyFont="1" applyFill="1" applyAlignment="1">
      <alignment horizontal="center" vertical="center"/>
    </xf>
    <xf numFmtId="0" fontId="22" fillId="7" borderId="18" xfId="0" applyFont="1" applyFill="1" applyBorder="1" applyAlignment="1">
      <alignment horizontal="center" vertical="center"/>
    </xf>
    <xf numFmtId="0" fontId="22" fillId="7" borderId="29" xfId="0" applyFont="1" applyFill="1" applyBorder="1" applyAlignment="1">
      <alignment horizontal="center" vertical="center"/>
    </xf>
    <xf numFmtId="0" fontId="22" fillId="7" borderId="30" xfId="0" applyFont="1" applyFill="1" applyBorder="1" applyAlignment="1">
      <alignment horizontal="center" vertical="center"/>
    </xf>
    <xf numFmtId="0" fontId="31" fillId="3" borderId="0" xfId="0" applyFont="1" applyFill="1" applyAlignment="1">
      <alignment horizontal="center" vertical="center"/>
    </xf>
    <xf numFmtId="0" fontId="5" fillId="16" borderId="2" xfId="0" applyFont="1" applyFill="1" applyBorder="1" applyAlignment="1" applyProtection="1">
      <alignment horizontal="center" vertical="center" wrapText="1"/>
      <protection locked="0"/>
    </xf>
    <xf numFmtId="0" fontId="5" fillId="16" borderId="2" xfId="0" applyFont="1" applyFill="1" applyBorder="1" applyAlignment="1" applyProtection="1">
      <alignment horizontal="center" vertical="center" textRotation="90"/>
      <protection locked="0"/>
    </xf>
  </cellXfs>
  <cellStyles count="3">
    <cellStyle name="Normal_SHEET" xfId="1" xr:uid="{00000000-0005-0000-0000-000000000000}"/>
    <cellStyle name="Normale" xfId="0" builtinId="0"/>
    <cellStyle name="Normale 2" xfId="2" xr:uid="{00000000-0005-0000-0000-000002000000}"/>
  </cellStyles>
  <dxfs count="56">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
      <alignment wrapText="1" readingOrder="0"/>
    </dxf>
    <dxf>
      <alignment wrapText="1" readingOrder="0"/>
    </dxf>
    <dxf>
      <alignment vertical="center" readingOrder="0"/>
    </dxf>
    <dxf>
      <alignment vertical="center" readingOrder="0"/>
    </dxf>
    <dxf>
      <border>
        <right style="thin">
          <color theme="0" tint="-0.34998626667073579"/>
        </right>
        <horizontal style="thin">
          <color theme="0" tint="-0.34998626667073579"/>
        </horizontal>
      </border>
    </dxf>
    <dxf>
      <border>
        <right style="thin">
          <color theme="0" tint="-0.34998626667073579"/>
        </right>
        <horizontal style="thin">
          <color theme="0" tint="-0.34998626667073579"/>
        </horizontal>
      </border>
    </dxf>
    <dxf>
      <alignment vertical="center" readingOrder="0"/>
    </dxf>
    <dxf>
      <alignment vertical="center" readingOrder="0"/>
    </dxf>
    <dxf>
      <alignment wrapText="1" readingOrder="0"/>
    </dxf>
    <dxf>
      <alignment wrapText="1" indent="0" readingOrder="0"/>
    </dxf>
    <dxf>
      <border>
        <right style="thin">
          <color theme="0" tint="-0.34998626667073579"/>
        </right>
        <horizontal style="thin">
          <color theme="0" tint="-0.34998626667073579"/>
        </horizontal>
      </border>
    </dxf>
    <dxf>
      <alignment wrapText="1" readingOrder="0"/>
    </dxf>
    <dxf>
      <alignment wrapText="0" indent="0" readingOrder="0"/>
    </dxf>
    <dxf>
      <border>
        <vertical style="thin">
          <color theme="0" tint="-0.34998626667073579"/>
        </vertical>
      </border>
    </dxf>
    <dxf>
      <border>
        <vertical style="thin">
          <color theme="0" tint="-0.34998626667073579"/>
        </vertical>
      </border>
    </dxf>
    <dxf>
      <border>
        <left/>
        <top/>
        <vertical/>
        <horizontal/>
      </border>
    </dxf>
    <dxf>
      <border>
        <left/>
        <top/>
        <vertical/>
        <horizontal/>
      </border>
    </dxf>
    <dxf>
      <alignment wrapText="1" indent="0" readingOrder="0"/>
    </dxf>
    <dxf>
      <alignment horizontal="center" readingOrder="0"/>
    </dxf>
    <dxf>
      <alignment horizontal="center" readingOrder="0"/>
    </dxf>
    <dxf>
      <alignment horizontal="center" readingOrder="0"/>
    </dxf>
    <dxf>
      <alignment wrapText="1" readingOrder="0"/>
    </dxf>
    <dxf>
      <alignment vertical="center" readingOrder="0"/>
    </dxf>
    <dxf>
      <alignment vertical="center" readingOrder="0"/>
    </dxf>
    <dxf>
      <alignment vertical="center" readingOrder="0"/>
    </dxf>
    <dxf>
      <alignment vertical="center" readingOrder="0"/>
    </dxf>
    <dxf>
      <border>
        <vertical style="thin">
          <color theme="0" tint="-0.34998626667073579"/>
        </vertical>
        <horizontal style="thin">
          <color theme="0" tint="-0.34998626667073579"/>
        </horizontal>
      </border>
    </dxf>
    <dxf>
      <border>
        <vertical style="thin">
          <color theme="0" tint="-0.34998626667073579"/>
        </vertical>
        <horizontal style="thin">
          <color theme="0" tint="-0.34998626667073579"/>
        </horizontal>
      </border>
    </dxf>
    <dxf>
      <alignment vertical="center" readingOrder="0"/>
    </dxf>
    <dxf>
      <alignment horizontal="center" readingOrder="0"/>
    </dxf>
    <dxf>
      <alignment horizontal="center" readingOrder="0"/>
    </dxf>
    <dxf>
      <alignment horizontal="center" readingOrder="0"/>
    </dxf>
    <dxf>
      <alignment wrapText="1" readingOrder="0"/>
    </dxf>
    <dxf>
      <alignment vertical="center" readingOrder="0"/>
    </dxf>
    <dxf>
      <alignment vertical="center" readingOrder="0"/>
    </dxf>
    <dxf>
      <alignment vertical="center" readingOrder="0"/>
    </dxf>
    <dxf>
      <border>
        <horizontal style="thin">
          <color theme="0" tint="-0.24994659260841701"/>
        </horizontal>
      </border>
    </dxf>
    <dxf>
      <alignment vertical="center" readingOrder="0"/>
    </dxf>
    <dxf>
      <alignment horizontal="center" readingOrder="0"/>
    </dxf>
    <dxf>
      <alignment horizontal="center" readingOrder="0"/>
    </dxf>
    <dxf>
      <alignment horizontal="center" readingOrder="0"/>
    </dxf>
  </dxfs>
  <tableStyles count="0" defaultTableStyle="TableStyleMedium2" defaultPivotStyle="PivotStyleLight16"/>
  <colors>
    <mruColors>
      <color rgb="FF33CC33"/>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606778</xdr:colOff>
      <xdr:row>35</xdr:row>
      <xdr:rowOff>169334</xdr:rowOff>
    </xdr:from>
    <xdr:to>
      <xdr:col>3</xdr:col>
      <xdr:colOff>433352</xdr:colOff>
      <xdr:row>38</xdr:row>
      <xdr:rowOff>86995</xdr:rowOff>
    </xdr:to>
    <xdr:pic>
      <xdr:nvPicPr>
        <xdr:cNvPr id="12" name="Immagine 11" descr="C:\Documents and Settings\dellabidia\Desktop\1.jpg">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389" y="9997723"/>
          <a:ext cx="6120130" cy="4679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cessfactory.sharepoint.com/Users/MarazitiMa/Documents/Dropbox/PUEM02%20Publicasa%20MOG%20231/MOG%20231/Publicasa_MODELLO%20DLgs%20231%20FIN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 Excel"/>
      <sheetName val="RISCHI-ATT"/>
      <sheetName val="FUNZIONI"/>
      <sheetName val="COMPILARE"/>
      <sheetName val="matrici"/>
      <sheetName val="matrici_2"/>
      <sheetName val="GAP"/>
      <sheetName val="reati"/>
      <sheetName val="Matrice impattoprobabilità"/>
      <sheetName val="Matrice Rischi con Controllo"/>
      <sheetName val="Matrice reato attività1"/>
      <sheetName val="Matrice reato attività2"/>
      <sheetName val="Matrice reato attività3"/>
      <sheetName val="Matrice reato attività4"/>
      <sheetName val="Foglio1"/>
    </sheetNames>
    <sheetDataSet>
      <sheetData sheetId="0" refreshError="1"/>
      <sheetData sheetId="1" refreshError="1"/>
      <sheetData sheetId="2" refreshError="1"/>
      <sheetData sheetId="3" refreshError="1"/>
      <sheetData sheetId="4" refreshError="1">
        <row r="4">
          <cell r="B4" t="str">
            <v>24 (Reati commessi nei rapporti con la Pubblica Amministrazione)</v>
          </cell>
          <cell r="C4">
            <v>24</v>
          </cell>
        </row>
        <row r="5">
          <cell r="B5" t="str">
            <v>24bis (Delitti informatici e trattamento illecito di dati) [Articolo aggiunto dalla L. 18 marzo 2008 n. 48, art. 7]</v>
          </cell>
          <cell r="C5" t="str">
            <v>24bis</v>
          </cell>
        </row>
        <row r="6">
          <cell r="B6" t="str">
            <v>24ter   (Delitti di criminalità organizzata)  [Articolo aggiunto dalla L. 15 luglio 2009, n. 94, art. 2, co. 29]</v>
          </cell>
          <cell r="C6" t="str">
            <v>24ter</v>
          </cell>
        </row>
        <row r="7">
          <cell r="B7" t="str">
            <v>25  (Reati commessi nei rapporti con la Pubblica Amministrazione)</v>
          </cell>
          <cell r="C7">
            <v>25</v>
          </cell>
        </row>
        <row r="8">
          <cell r="B8" t="str">
            <v>25bis  (Falsità in monete, in carte di pubblico credito, in valori di bollo e in strumenti o segni di riconoscimento) [Articolo integrato dalla Legge 23 Luglio 2009, n.99, art.15]</v>
          </cell>
          <cell r="C8" t="str">
            <v>25bis</v>
          </cell>
        </row>
        <row r="9">
          <cell r="B9" t="str">
            <v>25bis-1 (Delitti contro l'industria e il commercio) [Articolo introdotto dalla Legge 23 Luglio 2009, n.99, art.15]</v>
          </cell>
          <cell r="C9" t="str">
            <v>25bis-1</v>
          </cell>
        </row>
        <row r="10">
          <cell r="B10" t="str">
            <v>25ter (Reati societari) [Articolo aggiunto dal D.Lgs. 11 aprile 2002 n. 61, art. 3].</v>
          </cell>
          <cell r="C10" t="str">
            <v>25ter</v>
          </cell>
        </row>
        <row r="11">
          <cell r="B11" t="str">
            <v>25quater (Reati con finalità di terrorismo o di eversione dell'ordine democratico previsti dal codice penale e dalle leggi speciali) [Articolo aggiunto dalla L. 14 gennaio 2003 n. 7, art. 3]</v>
          </cell>
          <cell r="C11" t="str">
            <v>25quater</v>
          </cell>
        </row>
        <row r="12">
          <cell r="B12" t="str">
            <v>(Pratiche di mutilazione degli organi genitali femminili)</v>
          </cell>
          <cell r="C12" t="str">
            <v>25quater-1</v>
          </cell>
        </row>
        <row r="13">
          <cell r="B13" t="str">
            <v>25quinquies (Delitti contro la personalità individuale) [Articolo aggiunto dalla L. 11/08/2003 n. 228, art. 5]</v>
          </cell>
          <cell r="C13" t="str">
            <v>25quinquies</v>
          </cell>
        </row>
        <row r="14">
          <cell r="B14" t="str">
            <v>25sexies (Reati di abuso di mercato)  [Articolo aggiunto dalla L. 18 aprile 2005 n. 62, art. 9]</v>
          </cell>
          <cell r="C14" t="str">
            <v>25sexies</v>
          </cell>
        </row>
        <row r="15">
          <cell r="B15" t="str">
            <v xml:space="preserve">25septies (Reati di omicidio colposo e lesioni colpose gravi o gravissime, commessi con violazione delle norme antinfortunistiche e sulla tutela dell'igiene e della salute sul lavoro)[Art. agg. da L. 3 agosto 2007 n. 123, art. 9 e modif. da Dlgs 81/08]
</v>
          </cell>
          <cell r="C15" t="str">
            <v>25septies</v>
          </cell>
        </row>
        <row r="16">
          <cell r="B16" t="str">
            <v xml:space="preserve">25octies (Ricettazione, riciclaggio e impiego di denaro, beni o utilità di provenienza illecita) )[Art. agg. da L. 3 agosto 2007 n. 123, art. 9 e modif. da Dlgs 81/08]
</v>
          </cell>
          <cell r="C16" t="str">
            <v>25octies</v>
          </cell>
        </row>
        <row r="17">
          <cell r="B17" t="str">
            <v>Reati Transnazionali (Legge 16 marzo 2006, n. 146, art. 10)</v>
          </cell>
          <cell r="C17" t="str">
            <v>Reati Transazionali</v>
          </cell>
        </row>
        <row r="18">
          <cell r="B18" t="str">
            <v>25novies (Delitti in materia di violazione del diritto d'autore) [Articolo aggiunto dalla Legge 23 luglio 2009 n. 99 , art. 15]</v>
          </cell>
          <cell r="C18" t="str">
            <v>25novies</v>
          </cell>
        </row>
        <row r="19">
          <cell r="B19" t="str">
            <v>25decies (Induzione  a  non rendere dichiarazioni o a rendere dichiarazioni mendaci all'autorita' giudiziaria) [Articolo aggiunto dalla L. 3 agosto 2009 n. 116, art. 4 e poi modificato dal Dlgs 121/2011, art. 2, c.1]</v>
          </cell>
          <cell r="C19" t="str">
            <v>25decies</v>
          </cell>
        </row>
        <row r="20">
          <cell r="B20" t="str">
            <v>25undecies (Reati ambientali) [Articolo introdotto dal d.lgs. n. 121 del 7 luglio 2011].</v>
          </cell>
          <cell r="C20" t="str">
            <v>25undecies</v>
          </cell>
        </row>
        <row r="21">
          <cell r="B21" t="str">
            <v>25duodecies(Impiego di lavoratori irregolari)</v>
          </cell>
          <cell r="C21" t="str">
            <v>25duodecies</v>
          </cell>
        </row>
        <row r="22">
          <cell r="B22" t="str">
            <v>Illecito amministrativo (abuso di mercato) [L. 18 aprile 2005 n. 62, art. 9]</v>
          </cell>
          <cell r="C22" t="str">
            <v>Illecito amministrativo</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ssimo Maraziti" refreshedDate="42187.524705671298" createdVersion="5" refreshedVersion="5" minRefreshableVersion="3" recordCount="73" xr:uid="{00000000-000A-0000-FFFF-FFFF00000000}">
  <cacheSource type="worksheet">
    <worksheetSource ref="A3:AC76" sheet="DlGs 231"/>
  </cacheSource>
  <cacheFields count="29">
    <cacheField name="ID" numFmtId="0">
      <sharedItems containsSemiMixedTypes="0" containsString="0" containsNumber="1" containsInteger="1" minValue="1" maxValue="73"/>
    </cacheField>
    <cacheField name="Reato (categoria)" numFmtId="0">
      <sharedItems count="14">
        <s v="24 (Reati commessi nei rapporti con la Pubblica Amministrazione)"/>
        <s v="24 ter  (Delitti di criminalità organizzata)"/>
        <s v="24bis (Delitti informatici e trattamento illecito di dati)"/>
        <s v="25  (Reati commessi nei rapporti con la Pubblica Amministrazione)"/>
        <s v="25decies (Induzione  a  non rendere dichiarazioni o a rendere dichiarazioni mendaci all'autorita' giudiziaria)"/>
        <s v="25duodecies(Impiego di lavoratori irregolari)"/>
        <s v="25novies (Delitti in materia di violazione del diritto d'autore)"/>
        <s v="25octies (Ricettazione, riciclaggio e impiego di denaro, beni o utilità di provenienza illecita)_x000a_"/>
        <s v="25quater (Reati con finalità di terrorismo o di eversione dell'ordine democratico previsti dal codice penale e dalle leggi speciali)"/>
        <s v="25quinquies (Delitti contro la personalità individuale)"/>
        <s v="25septies (Reati di omicidio colposo e lesioni colpose gravi o gravissime, commessi con violazione delle norme antinfortunistiche e sulla tutela dell'igiene e della salute sul lavoro)_x000a_"/>
        <s v="25ter (Reati societari)"/>
        <s v="25undecies (Reati ambientali)"/>
        <s v="26  (Reati commessi nei rapporti con la Pubblica Amministrazione)" u="1"/>
      </sharedItems>
    </cacheField>
    <cacheField name="ARTICOLO" numFmtId="0">
      <sharedItems containsMixedTypes="1" containsNumber="1" containsInteger="1" minValue="24" maxValue="25"/>
    </cacheField>
    <cacheField name="Reato specifico (descrizione breve)" numFmtId="0">
      <sharedItems count="42" longText="1">
        <s v="Frode informatica in danno dello Stato o di altro ente pubblico"/>
        <s v="Indebita percezione di contributi, finanziamenti o altre erogazioni da parte dello Stato o di altro ente pubblico o delle Comunità europee_x000a_Truffa in danno dello Stato o di altro ente pubblico o delle Comunità europee_x000a_Truffa aggravata per il conseguimento di erogazioni pubbliche"/>
        <s v="Malversazione a danno dello Stato o di altro ente pubblico"/>
        <s v="Truffa (reato presupposto a quello di autoriciclaggio)"/>
        <s v="Truffa in danno dello Stato o di altro ente pubblico o delle Comunità europee"/>
        <s v="Associazione per delinquere_x000a__x000a_Associazione di tipo mafioso"/>
        <s v="Associazione per delinquere; anche di tipo mafioso"/>
        <s v="Accesso abusivo ad un sistema informatico o telematico_x000a_Danneggiamento di informazioni, dati e programmi informatici utilizzati dallo Stato o da altro ente pubblico o comunque di pubblica utilità_x000a_Danneggiamento di sistemi informatici o telematici di pubblica utilità"/>
        <s v="Danneggiamento di informazioni, dati e programmi informatici_x000a_Danneggiamento di sistemi informatici o telematici di pubblica utilità"/>
        <s v="Detenzione e diffusione abusiva di codici di accesso a sistemi informatici o telematici"/>
        <s v="Concussione"/>
        <s v="Corruzione in atti giudiziari e Istigazione alla corruzione."/>
        <s v="Corruzione per l’esercizio della funzione ed Istigazione alla corruzione"/>
        <s v="Corruzione per un atto contrario ai doveri di ufficio ed istigazione alla corruzione"/>
        <s v="Corruzione per un atto contrario ai doveri di ufficio ed istigazione alla corruzione_x000a_Induzione indebita a dare o promettere utilità_x000a_"/>
        <s v="Induzione indebita a dare o promettere utilità"/>
        <s v="Induzione indebita a dare o promettere utilità_x000a_Concussione"/>
        <s v="Induzione indebita a dare o promettere utilità_x000a_Corruzione per un atto contrario ai doveri di ufficio ed istigazione alla corruzione_x000a_"/>
        <s v="Induzione a non rendere dichiarazioni o a rendere dichiarazioni mendaci all'autorità giudiziaria"/>
        <s v="Impiego di lavoratori irregolari"/>
        <s v="Delitti in materia di violazione del diritto d'autore  "/>
        <s v="Autoriciclaggio"/>
        <s v="Impiego di denaro, beni o utilità di provenienza illecita "/>
        <s v="Ricettazione"/>
        <s v="Riciclaggio"/>
        <s v="Riciclaggio_x000a__x000a_Impiego di denaro, beni o utilità di provenienza illecita_x000a_"/>
        <s v="Riciclaggio_x000a_Autoriciclaggio"/>
        <s v="Assistenza agli associati "/>
        <s v="Detenzione di materiale pornografico "/>
        <s v="Pornografia minorile"/>
        <s v="Omicidio colposo_x000a_Lesioni personali colpose"/>
        <s v="Attività strumentale alla commissione del reato di False comunicazioni sociali"/>
        <s v="Corruzione tra privati"/>
        <s v="False comunicazioni sociali_x000a__x000a_False comunicazioni sociali in danno dei soci o dei creditori"/>
        <s v="False comunicazioni sociali_x000a_False comunicazioni sociali in danno dei soci o dei creditori "/>
        <s v="Formazione fittizia del capitale"/>
        <s v="Impedito controllo"/>
        <s v="Operazioni in pregiudizio dei creditori"/>
        <s v="Ostacolo all'esercizio delle funzioni delle autorità pubbliche di vigilanza"/>
        <s v="Attività di gestione di rifiuti non autorizzata "/>
        <s v="Siti contaminati"/>
        <s v="Violazione degli obblighi di comunicazione, di tenuta dei registri obbligatori e dei formulari_x000a_Miscelazione di rifiuti"/>
      </sharedItems>
    </cacheField>
    <cacheField name="Modalità di commissione del reato" numFmtId="0">
      <sharedItems longText="1"/>
    </cacheField>
    <cacheField name="FUNZIONI Aziendali sensibili" numFmtId="0">
      <sharedItems count="145">
        <s v="DIRIGENTE, RUP, RESP. AREA TECNICA,  RESP. AREA AMMINISTRATIVA,  SISTEMI INFORMATIVI"/>
        <s v="PRESIDENTE C.D.A., DIRIGENTE,RUP, RESP. AREA TECNICA,  SEGRETERIA TECNICA"/>
        <s v="PRESIDENTE C.D.A., C.D.A., DIRIGENTE, RUP, RESP. AREA TECNICA"/>
        <s v="PRESIDENTE C.D.A., C.D.A., DIRIGENTE, RUP, RESP. AREA TECNICA, RESP. AREA AMMINISTRATIVA"/>
        <s v="_x000a_SEGRETERIA GENERALE, UFFICIO PROGETTAZIONE"/>
        <s v="SETTORE GESTIONE IMMOBILI ERP, UFFICIO CONDOMINI"/>
        <s v="SETTORE AMMINISTRAZIONE, UFFICIO UTENZA, UFFICIO SISTEMI INFORMATIVI"/>
        <s v="PRESIDENTE C.D.A.,  SETTORE PATRIMONIO,  SETTORE GESTIONE IMMOBILI ERP"/>
        <s v="RESP. AREA AMMINISTRATIVA,  SETTORE AMMINISTRAZIONE"/>
        <s v="RESP. AREA AMMINISTRATIVA, SETTORE RISORSE UMANE"/>
        <s v="SETTORE RISORSE UMANE, UFFICIO RISORSE UMANE"/>
        <s v="TUTTO IL PERSONALE AZIENDALE"/>
        <s v="DIRIGENTE, RUP, RESP. AREA TECNICA,  DIRETTORE LAVORI"/>
        <s v="SISTEMI INFORMATIVI"/>
        <s v="RUP, COMPONENTE COMMISSIONE DI GARA, DIRETTORE LAVORI"/>
        <s v="RESP. AREA AMMINISTRATIVA, RESPONSABILE SETTORE RISORSE UMANE,_x000a_MEMBRO COMMISSIONE DI SELEZIONE"/>
        <s v="PRESIDENTE C.D.A., C.D.A., DIRIGENTE, LEGALI ESTERNI"/>
        <s v="PRESIDENTE C.D.A., C.D.A., DIRIGENTE"/>
        <s v="PRESIDENTE C.D.A., C.D.A., DIRIGENTE, RESP. AREA TECNICA,  RESP. AREA AMMINISTRATIVA"/>
        <s v="PRESIDENTE C.D.A., C.D.A., RESP. AREA TECNICA, RESP. AREA AFFARI GENERALI E PATRIMONIO"/>
        <s v="RUP, DIRETTORE LAVORI, COORDINATORE SICUREZZA, RSPP"/>
        <s v="RESP. AREA AMMINISTRATIVA, SETTORE AMMINISTRAZIONE"/>
        <s v="PRESIDENTE C.D.A., C.D.A., RESP. AREA TECNICA, RESP. AREA AMMINISTRATIVA"/>
        <s v="PRESIDENTE C.D.A., C.D.A."/>
        <s v="PRESIDENTE C.D.A., C.D.A. RESP. AREA TECNICA"/>
        <s v="PRESIDENTE C.D.A., RESP. AREA TECNICA, RUP, _x000a_MEMBRI COMMISSIONE DI GARA"/>
        <s v="RUP, RESP. AREA TECNICA, DIRETTORE LAVORI"/>
        <s v="SETTORE AMMINISTRAZIONE, UFFICIO UTENZA   "/>
        <s v="DIRIGENTE, RESP. AREA AFFARI GENERALI E PATRIMONIO"/>
        <s v="RESP. AREA TECNICA,_x000a_DIRETTORE LAVORI,_x000a_RUP"/>
        <s v="PRESIDENTE C.D.A., C.D.A., RESP. AREA TECNICA, RUP, UFFICIO GARE E APPALTI, MEMBRI COMMISSIONE DI GARA"/>
        <s v="PRESIDENTE C.D.A., C.D.A. DIRIGENTE, RESP. AREA AMMINISTRATIVA, RESPONSABILE  RISORSE UMANE"/>
        <s v="RESP. AREA AMMINISTRATIVA, SETTORE AMMINISTRAZIONE, UFFICIO RAGIONERIA, UFFICIO UTENZA"/>
        <s v="RESP. AREA TECNICA, RUP, DIRETTORE LAVORI"/>
        <s v="RUP, RESP. AREA AMMINISTRATIVA,  UFFICIO RAGIONERIA"/>
        <s v="PRESIDENTE C.D.A., DIRIGENTE, RESP. AREA AFFARI GENERALI E PATRIMONIO"/>
        <s v="RESP. AREA AMMINISTRATIVA, SETTORE AMMINISTRAZIONE, UFFICIO RAGIONERIA"/>
        <s v="DIREZIONE LAVORI, RUP, SETTORE AMMINISTRAZIONE, UFFICIO RAGIONERIA"/>
        <s v="COORDINATORE DELLA SICUREZZA, DIRETTORE LAVORI, RUP"/>
        <s v="DATORE DI LAVORO, RESPONSABILE SPP, DIRIGENTE, PREPOSTI"/>
        <s v="PRESIDENTE C.D.A., DIRIGENTE, RESP. AREA AMMINISTRATIVA"/>
        <s v="PRESIDENTE C.D.A., DIRIGENTE, RESP. AREA"/>
        <s v="PRESIDENTE C.D.A., C.D.A., RESP. AREA AMMINISTRATIVA"/>
        <s v="RESP. AREA AMMINISTRATIVA, UFFICIO RAGIONERIA"/>
        <s v="UFFICIO RAGIONERIA,_x000a_RESPONSABILI DI SETTORE, RESPONSABILI DI UFFICIO"/>
        <s v="PRESIDENTE C.D.A., C.D.A., DIRIGENTE, RESPONSABILI DI SETTORE"/>
        <s v="PRESIDENTE C.D.A., DIRIGENTE, RUP, RESP. AREA AMMINISTRATIVA "/>
        <s v="DIRETTORE LAVORI, RUP, RESP. AREA TECNICA"/>
        <s v="DIRIGENTE, RUP, RESP. AREA TECNICA, DIREZIONE LAVORI"/>
        <s v="RESPONSABILE UFFICIO RISORSE UMANE, " u="1"/>
        <s v="DIRIGENTE, RUP, RESPONSABILE AREA TECNICA, RESPONSABILE SETTORE PROGETTAZIONE E DIREZIONE LAVORI, DIRETTORE LAVORI" u="1"/>
        <s v="DIRETTORE LAVORI, RUP, DIREZIONE TECNICA" u="1"/>
        <s v="DIRIGENTE, RUP, RESPONSABILE AREA TECNICA, DIREZIONE LAVORI" u="1"/>
        <s v="RESPONSABILE AREA AFFARI GENERALI E PATRIMONIO_x000a_RESPONSABILE SETTORE PATRIMONIO_x000a_RESPONSABILE UFFICIO PATRIMONIO" u="1"/>
        <s v="DATORE DI LAVORO, RESPONSABILE SPP, DIRIGENTI, PREPOSTI" u="1"/>
        <s v="PRESIDENTE, DIRETTORE GENERALE, DIREZIONE AMMINISTRATIVA" u="1"/>
        <s v="DIRIGENTE, RUP, RESPONSABILE AREA TECNICA, RESPONSABILE SETTORE PROGETTAZIONE E DIREZIONE LAVORI, RESPONSABILE AREA AMMINISTRATIVA, RESPONSABILE SISTEMA INFORMATIVO" u="1"/>
        <s v="DIRIGENTE, RUP, RESPONSABILE AREA TECNICA, RESPONSABILE SETTORE PROGETTAZIONE E DIREZIONE LAVORI, RESPONSABILE AREA AFFARI GENERALI E PATRIMONIO_x000a_RESPONSABILE SETTORE AFFARI GENERALI" u="1"/>
        <s v="AD, DIRIGENTE, RUP, RESPONSABILE AREA TECNICA, RESPONSABILE SETTORE PROGETTAZIONE E DIREZIONE LAVORI, DIRETTORE LAVORI" u="1"/>
        <s v="UOC SISTEMI INFORMATIVI" u="1"/>
        <s v="PRESIDENTE, DIRETTORE GENERALE DEL PRESIDENTE, DIRETTORE GENERALE, PRESIDENTE, DIRETTORE GENERALE, RESPONSABILE AREA AMMINISTRATIVA" u="1"/>
        <s v="RESPONSABILE AREA TECNICA_x000a_RESPONSABILE SETTORE PROGETTAZIONE E DIREZIONE LAVORI_x000a_DIRETTORE LAVORI" u="1"/>
        <s v="PRESIDENTE, DIRETTORE GENERALE, DIREZIONI, UOC SISTEMI INTEGRATI" u="1"/>
        <s v="DIREZIONE TECNICA, RUP, DIRETTORE LAVORI" u="1"/>
        <s v="DIRIGENTE, RUP, RESPONSABILE AREA TECNICA, RESPONSABILE SETTORE PROGETTAZIONE E DIREZIONE LAVORI" u="1"/>
        <s v="DIRIGENTI, DIREZIONE AMMINISTRATIVA_x000a_UOC RAGIONERIA" u="1"/>
        <s v="RESPONSABILE TENUTA REGISTRI OBBLIGATORI" u="1"/>
        <s v="DATORE DI LAVORO, COORDINATORE DELLA SICUREZZA" u="1"/>
        <s v="PRESIDENTE, DIRETTORE GENERALE, PRESIDENTE, DIRETTORE GENERALE, AMMINISTRATORI" u="1"/>
        <s v="PRESIDENTE, DIRETTORE GENERALE,  DIREZIONI " u="1"/>
        <s v="DIREZIONE SERVIZI ABITATIVI, UOC CONTRATTI, UOC CANONI, DIREZIONE LEGALE, UOC LEGALE" u="1"/>
        <s v="PRESIDENTE, DIRETTORE GENERALE,  DIRIGENTE, RESPONSABILI DI SETTORE" u="1"/>
        <s v="RESPONSABILE AREA AFFARI GENERALI E PATRIMONIO_x000a_RESPONSABILE SETTORE GESTIONE IMMOBILI ERP_x000a_RESPONSABILE UFFICIO CONDOMINI" u="1"/>
        <s v="PRESIDENTE, DIRETTORE GENERALE, DIREZIONE GESTIONE IMMOBILIARE" u="1"/>
        <s v="RESPONSABILE UFFICIO UTENZA, RESPONSABILE AREA AMMINISTRAZIONE, PRESIDENTE, DIRETTORE GENERALE" u="1"/>
        <s v="DIRIGENTI, DIREZIONE AMMINISTRATIVA" u="1"/>
        <s v="DIREZIONE GENERALE, DIREZIONE GESTIONE IMMOBILIARE, UOC PATRIMONIO, UOC MARKETING IMMOBILIARE, UOC BANDI" u="1"/>
        <s v="PRESIDENTE, DIRETTORE GENERALE, DIREZIONE TECNICA, RUP, RESPONSABILE UOC SEGRETERIA GENERALE-APPALTI_x000a_MEMBRI COMMISSIONE DI GARA" u="1"/>
        <s v="PRESIDENTE, DIRETTORE GENERALE,  DIRIGENTE, RESPONSABILE AREA AMMINISTRATIVA, RESPONSABILE SETTORE RISORSE UMANE" u="1"/>
        <s v="PRESIDENTE, DIRETTORE GENERALE" u="1"/>
        <s v="UFFICIO PATRIMONIO; DIRIGENTE; PRESIDENTE, DIRETTORE GENERALE" u="1"/>
        <s v="DIRIGENTE, RUP, RESPONSABILE AREA AFFARI GENERALI, RESPONSABILE SETTORE AFFARI GENERALI" u="1"/>
        <s v="DIRIGENTI, RESPONSABILE AMMINISTRAZIONE" u="1"/>
        <s v="PRESIDENTE, DIRETTORE GENERALE,  DIREZIONE TECNICA, DIREZIONE GESTIONE IMMOBILIARE" u="1"/>
        <s v="RESPONSABILE AREA AFFARI GENERALI E PATRIMONIO_x000a_RESPONSABILE SETTORE AFFARI GENERALI, RESPONSABILE UFFICIO PATRIMONIO" u="1"/>
        <s v="RESPONSABILE AREA AFFARI GENERALI E PATRIMONIO_x000a_RESPONSABILE SETTORE GESTIONE IMMOBILI ERP_x000a_RESPONSABILE UFFICIO MANUTENZIONE" u="1"/>
        <s v="DIREZIONE GENERALE, UOS SEGRETERIA ORGANI ISTITUZIONALI, DIREZIONE AMMINISTRATIVA" u="1"/>
        <s v="RESPONSABILE AREA AFFARI GENERALI E PATRIMONIO,_x000a_RESPONSABILE SETTORE PATRIMONIO" u="1"/>
        <s v="PRESIDENTE, DIREZIONE GENERALE, DIREZIONE TECNICA, UOC SEGRETERIA TECNICA" u="1"/>
        <s v="RESPONSABILE AREA AMMINISTRATIVA." u="1"/>
        <s v="DIRIGENTE, RUP, DIREZIONE TECNICA DIREZIONE LAVORI" u="1"/>
        <s v="RESPONSABILE UFFICIO RISORSE UMANE" u="1"/>
        <s v="PRESIDENTE, DIRETTORE GENERALE, DIRIGENTE, RUP, RESPONSABILE AREA AFFARI GENERALI E PATRIMONIO, RESPONSABILE SETTORE AFFARI GENERALI, RESPONSABILE UFFICIO GARE ED APPALTI_x000a_MEMBRI COMMISSIONE DI GARA" u="1"/>
        <s v="PRESIDENTE,  DIRETTORE GENERALE, DIREZIONE AMMINISTRATIVA,UOC RAGIONERIA" u="1"/>
        <s v="PRESIDENTE, DIRETTORE GENERALE, RUP, DIREZIONE AMMINISTRATIVA, DIREZIONI" u="1"/>
        <s v="PRESIDENTE, DIRETTORE GENERALE,  DIREZIONE LEGALE, DIRIGENTI, " u="1"/>
        <s v="DIREZIONE AMMINISTRATIVA_x000a_RESPONSABILE SETTORE RISORSE UMANE" u="1"/>
        <s v="RUP, DIREZIONE TECNICA, DIRETTORE LAVORI" u="1"/>
        <s v="DIRIGENTE, RUP, DIREZIONE TECNICA,  DIREZIONE AMMINISTRATIVA, UOC SISTEMI INFORMATIVI" u="1"/>
        <s v="DIRIGENTE, RUP, DIREZIONE TECNICA   DIREZIONE AMMINISTRATIVA, " u="1"/>
        <s v="PRESIDENTE, DIRETTORE GENERALE, DIRIGENTI, RESPONSABILI UOC-UOS" u="1"/>
        <s v="PRESIDENTE, DIRETTORE GENERALE,  DIRIGENTI, DIREZIONE AMMINISTRATIVA, RESPONSABILE  RISORSE UMANE" u="1"/>
        <s v="_x000a_RESPONSABILE UFFICIO GARE ED APPALTI_x000a_UFFICIO DI SUPPORTO AL RUP" u="1"/>
        <s v="RESPONSABILE UFFICIO SEGRETERIA GENERALE" u="1"/>
        <s v="RESPONSABILE AREA AMMINISTRATIVA_x000a_RESPONSABILE SETTORE RISORSE UMANE" u="1"/>
        <s v="PRESIDENTE, DIRETTORE GENERALE, DIRIGENTE, RUP, RESPONSABILE AREA TECNICA, RESPONSABILE SETTORE PROGETTAZIONE E DIREZIONE LAVORI, RESPONSABILE AREA AFFARI GENERALI, RESPONSABILE SETTORE AFFARI GENERALI_x000a_MEMBRI COMMISSIONE DI GARA" u="1"/>
        <s v="RESPONSABILE AREA AMMINISTRATIVA_x000a_RESPONSABILE SETTORE AMMINISTRAZIONE_x000a_RESPONSABILE UFFICIO UTENZA" u="1"/>
        <s v="UOC RAGIONERIA_x000a_TUTTE LE UOC" u="1"/>
        <s v="PRESIDENTE, DIRETTORE GENERALE, DIREZIONI." u="1"/>
        <s v="RESPONSABILE AREA AMMINISTRATIVA, RESPONSABILE SETTORE RISORSE UMANE,_x000a_MEMBRO COMMISSIONE DI CONCORSO" u="1"/>
        <s v="PRESIDENTE, DIRETTORE GENERALE, RESPONSABILE AFFARI GENERALI." u="1"/>
        <s v="UOS RISORSE UMANE" u="1"/>
        <s v="RESPONSABILE AREA TECNICA,_x000a_RESPONSABILE SETTORE PROGETTAZIONE E DIREZIONE LAVORI, RESPONSABILE UFFICIO PROGETTAZIONE E DIREZIONE LAVORI_x000a_ DIRETTORE LAVORI_x000a_RUP" u="1"/>
        <s v="DIREZIONE AMMINISTRATIVA, UOC CONTRATTI" u="1"/>
        <s v="DIREZIONE SERVIZI ABITATIVI, UOC CONTRATTI, UOC CANONI" u="1"/>
        <s v="RESPONSABILE AREA AFFARI GENERALI, RESPONSABILE SETTORE AFFARI GENERALI, RESPONSABILE UFFICIO GARE ED APPALTI" u="1"/>
        <s v="PRES. PRESIDENTE, DIRETTORE GENERALE, DIRIGENTE, LEGALI ESTERNI" u="1"/>
        <s v="DIREZIONE SERVIZI ABITATIVI, UOC CONTRATTI, UOC CANONI, DIREZIONE LEGALE, UOC LEGALE, DIREZIONE AMMINISTRATIVA, UOG RAGIONERIA" u="1"/>
        <s v="PRESIDENTE, DIREZIONE GENERALE, DIREZIONE TECNICA" u="1"/>
        <s v="DIREZIONE AMMINISTRATIVA, RESPONSABILE SETTORE RISORSE UMANE,_x000a_MEMBRO COMMISSIONE DI CONCORSO" u="1"/>
        <s v="PRESIDENTE, DIRETTORE GENERALE,  PRESIDENTE, DIRETTORE GENERALE" u="1"/>
        <s v="DIREZIONE AMMINISTRATIVA, UOS RISORSE UMANE" u="1"/>
        <s v="_x000a_UOC SEGRETERIA GENERALE-APPALTI_x000a_UOC SEGRETERIA TECNICA_x000a_UOC MANUTENZIONE" u="1"/>
        <s v="RESPONSABILE AREA AFFARI GENERALI E PATRIMONIO _x000a_RESPONSABILE SETTORE AFFARI GNERALI_x000a_RESPONSABILE UFFICIO GARE ED APPALTI_x000a_UFFICIO DI SUPPORTO AL RUP" u="1"/>
        <s v="DIRIGENTE, RUP, DIREZIONE TECNICA,  DIRETTORE LAVORI" u="1"/>
        <s v="DIREZIONE LAVORI, RUP" u="1"/>
        <s v="UFFICIALE ROGANTE; DIRETTORE LAVORI; MEMBRO COMMISSIONE DI GARA; COLLAUDATORE_x000a_RESPONSABILE AREA AFFARI GENERALI, RESPONSABILE SETTORE AFFARI GENERALI, " u="1"/>
        <s v="PRESIDENTE, DIRETTORE GENERALE,  DIRIGENTI, " u="1"/>
        <s v="RESPONSABILE AREA AMMINISTRAZIONE" u="1"/>
        <s v="DIREZIONE TECNICA_x000a_DIRETTORE LAVORI_x000a_RUP" u="1"/>
        <s v="DIREZIONE GENERALE, DIREZIONE GESTIONE IMMOBILIARE" u="1"/>
        <s v="COORDINATORE DELLA SICUREZZA, DIRETTORE LAVORI, RUP, RESPONSABILE AREA TECNICA, RESPONSABILE SETTORE PROGETTAZIONE E DIREZIONE LAVORI" u="1"/>
        <s v="PRESIDENTE, DIRETTORE GENERALE, PRESIDENTE, DIRETTORE GENERALE, AMMINISTRATORI, RUP, RESP. PERSONALE, AMMINISTRSAZIONE" u="1"/>
        <s v="RESPONSABILE SETTORE PROGETTAZIONE E DIREZIONE LAVORI, RESPONSABILE UFFICIO PROGETTAZIONE E DIREZIONE LAVORI, RUP, DIRETTORE LAVORI" u="1"/>
        <s v="UOC CONTRATTI, UOC CANONI" u="1"/>
        <s v="RESPONSABILE UFFICIO PATRIMONIO_x000a_RESPONSABILE AMMINISTRAZIONE " u="1"/>
        <s v="RESPONSABILE UFFICIO UTENZA" u="1"/>
        <s v="PRESIDENTE, DIRETTORE GENERALE, RESPONSABILE AREA AMMINISTRAZIONE" u="1"/>
        <s v="DIRIGENTE, RUP, RESPONSABILE AREA TECNICA, RESPONSABILE SETTORE PROGETTAZIONE E DIREZIONE LAVORI,  RESPONSABILE AREA AMMINISTRATIVA, " u="1"/>
        <s v="PRESIDENTE, DIRETTORE GENERALE, DIRIGENTI, LEGALI ESTERNI" u="1"/>
        <s v="PRESIDENTE, DIRETTORE GENERALE,  DIRIGENTE, RESPONSABILI DI AREA E DI SETTORE" u="1"/>
        <s v="RESPONSABILE UFFICIO SIA" u="1"/>
        <s v="DIREZIONE AMMINISTRATIVA, UOC RAGIONERIA" u="1"/>
        <s v="DIRIGENTE, RUP, DIREZIONE TECNICA " u="1"/>
        <s v="DIREZIONE LAVORI, RUP, RESPONSABILE AREA AMMINISTRATIVA" u="1"/>
      </sharedItems>
    </cacheField>
    <cacheField name="Processo sensibile" numFmtId="0">
      <sharedItems count="27">
        <s v="Gestione del sistema informatico aziendale."/>
        <s v="Partecipazione a bandi di finanziamento._x000a_Richiesta di finanziamento."/>
        <s v="Progettazione interventi e Direzione dei lavori"/>
        <s v="Progettazione interventi._x000a_Gestione gare di appalto."/>
        <s v="Autogestioni e condomini"/>
        <s v="Gestione della bollettazione"/>
        <s v="Gestione delle vendite"/>
        <s v="Gestione adempimenti societari."/>
        <s v="Gestione amministrativa del personale."/>
        <s v="Tutti i processi"/>
        <s v="Gestione affidamenti di lavori, servizi e forniture._x000a_Direzione dei Lavori."/>
        <s v="Gestione del contenzioso"/>
        <s v="Attività istituzionale, relazioni esterne."/>
        <s v="Stipula convenzioni con i Comuni._x000a_Progettazione interventi"/>
        <s v="Direzione dei Lavori."/>
        <s v="Relazioni con soggetti della P.A."/>
        <s v="Gestione affidamenti di lavori, servizi e forniture."/>
        <s v="Gestione dei rapporti con gli utenti."/>
        <s v="Gestione della contabilità"/>
        <s v="Gestione della contabilità e bilancio di esercizio"/>
        <s v="Gestione della salute e sicurezza nei luoghi di lavoro"/>
        <s v="Gestione rapporti contrattuali"/>
        <s v="Gestione rapporti con istituti di credito" u="1"/>
        <s v="Gestione della contabilità dei lavori" u="1"/>
        <s v="Gestione adempimenti ambientali" u="1"/>
        <s v="Gestione sinistri e rapporti con assicurazioni" u="1"/>
        <s v="Gestione rapporti con enti di certificazione" u="1"/>
      </sharedItems>
    </cacheField>
    <cacheField name="Processi strumentali" numFmtId="0">
      <sharedItems containsBlank="1"/>
    </cacheField>
    <cacheField name="Attività sensibili" numFmtId="0">
      <sharedItems longText="1"/>
    </cacheField>
    <cacheField name="FREQUENZA" numFmtId="0">
      <sharedItems containsSemiMixedTypes="0" containsString="0" containsNumber="1" minValue="0.2" maxValue="1"/>
    </cacheField>
    <cacheField name="RILEVANZA" numFmtId="0">
      <sharedItems containsSemiMixedTypes="0" containsString="0" containsNumber="1" minValue="0.2" maxValue="1"/>
    </cacheField>
    <cacheField name="PRECEDENTI ACCADIMENTI" numFmtId="0">
      <sharedItems containsSemiMixedTypes="0" containsString="0" containsNumber="1" containsInteger="1" minValue="0" maxValue="0"/>
    </cacheField>
    <cacheField name="POTERI E STRUMENTI" numFmtId="0">
      <sharedItems containsSemiMixedTypes="0" containsString="0" containsNumber="1" minValue="0.2" maxValue="1"/>
    </cacheField>
    <cacheField name="DISCREZIONALITA'" numFmtId="0">
      <sharedItems containsSemiMixedTypes="0" containsString="0" containsNumber="1" minValue="0.2" maxValue="0.8"/>
    </cacheField>
    <cacheField name="Somma" numFmtId="2">
      <sharedItems containsSemiMixedTypes="0" containsString="0" containsNumber="1" minValue="1" maxValue="3.2"/>
    </cacheField>
    <cacheField name="PROBABILITA'" numFmtId="0">
      <sharedItems/>
    </cacheField>
    <cacheField name="IMPATTO" numFmtId="0">
      <sharedItems/>
    </cacheField>
    <cacheField name="Rischio Preliminare (P x I)" numFmtId="0">
      <sharedItems/>
    </cacheField>
    <cacheField name="DELEGHE E PROCURE" numFmtId="0">
      <sharedItems containsSemiMixedTypes="0" containsString="0" containsNumber="1" minValue="0.4" maxValue="0.6"/>
    </cacheField>
    <cacheField name="MISURE ORG.VE" numFmtId="0">
      <sharedItems containsSemiMixedTypes="0" containsString="0" containsNumber="1" minValue="0.2" maxValue="0.8"/>
    </cacheField>
    <cacheField name="SEGREGAZIONE COMPITI" numFmtId="0">
      <sharedItems containsSemiMixedTypes="0" containsString="0" containsNumber="1" minValue="0.2" maxValue="0.6"/>
    </cacheField>
    <cacheField name="TRACCIABILITA'" numFmtId="0">
      <sharedItems containsSemiMixedTypes="0" containsString="0" containsNumber="1" minValue="0.2" maxValue="0.8"/>
    </cacheField>
    <cacheField name="SISTEMA DI CONTROLLO" numFmtId="0">
      <sharedItems containsSemiMixedTypes="0" containsString="0" containsNumber="1" minValue="0.2" maxValue="0.8"/>
    </cacheField>
    <cacheField name="SOMMA2" numFmtId="2">
      <sharedItems containsSemiMixedTypes="0" containsString="0" containsNumber="1" minValue="1.2" maxValue="3.0000000000000004"/>
    </cacheField>
    <cacheField name="Livello di Controllo" numFmtId="0">
      <sharedItems/>
    </cacheField>
    <cacheField name="Rischio Residuo" numFmtId="0">
      <sharedItems count="5">
        <s v="MEDIO"/>
        <s v="ALTO"/>
        <s v="BASSO"/>
        <s v="MOLTO BASSO"/>
        <s v="MOLTO ALTO" u="1"/>
      </sharedItems>
    </cacheField>
    <cacheField name="Rilevanza della funzione" numFmtId="0">
      <sharedItems containsBlank="1"/>
    </cacheField>
    <cacheField name="Misure specifiche a presidio" numFmtId="0">
      <sharedItems containsBlank="1" longText="1"/>
    </cacheField>
    <cacheField name="Rischio ex pos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3">
  <r>
    <n v="1"/>
    <x v="0"/>
    <n v="24"/>
    <x v="0"/>
    <s v="Trasmissione, elaborazione, ricezione di dati alterati  alla P.A.,Autorità di Vigilanza  o altri organi di controllo. Il reato, in linea di principio, potrebbe realizzarsi attraverso la trasmissione di dati falsi o alterati all'ente finanziatore per conseguire in modo indebito erogazioni pubbliche non dovute._x000a_Inoltre il reato può essere perpetrato nell'attività di  Contabilità Lavori attraverso l'alterazione, falsificazione della contabilità lavori al fine di procurare un interesse / vantaggio per l'Ente."/>
    <x v="0"/>
    <x v="0"/>
    <m/>
    <s v="UTILIZZO DEL SISTEMA INFORMATICO: Alterazione dati nel sistema informatico della P.A. Le attività potenzialmente sensibili sono:_x000a_-  ad es. a titolo indicativo e non esaustivo inserimento dati informatici nel sito dell'Autorità, Regione, Corte dei Conti, partecipazione a bandi telematici per il finanziamento di interventi."/>
    <n v="0.4"/>
    <n v="0.8"/>
    <n v="0"/>
    <n v="0.8"/>
    <n v="0.4"/>
    <n v="2.4"/>
    <s v="MEDIA"/>
    <s v="MOLTO ALTO"/>
    <s v="ALTO"/>
    <n v="0.4"/>
    <n v="0.6"/>
    <n v="0.6"/>
    <n v="0.8"/>
    <n v="0.6"/>
    <n v="3.0000000000000004"/>
    <s v="MEDIO"/>
    <x v="0"/>
    <s v="APICALE"/>
    <s v="Protocollo aziendale in materia di utilizzo dei sistemi informatici aziendali._x000a_Mappatura accesso a banche dati esterne e assegnazione tramite lettera di incarico al personale."/>
    <s v="Basso"/>
  </r>
  <r>
    <n v="2"/>
    <x v="0"/>
    <n v="24"/>
    <x v="1"/>
    <s v="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
    <x v="1"/>
    <x v="1"/>
    <m/>
    <s v="AGEVOLAZIONI PUBBLICHE - Gestione dei rapporti con la Regione /Ente finanziatore circa il possesso dei requisiti necessari alla concessione ed erogazione del finanziamento._x000a_Le attività sensibili alla commissione di reato sono:_x000a_- Ricerca delle fonti di finanziamento/contributi pubblici_x000a_- Partecipazione ai bandi pubblici di finanziamento_x000a_-RIchiesta di finanziamento all'Ente Pubblico_x000a_per interventi di nuova costruzione, recupero, manutenzione e ristrutturazione."/>
    <n v="1"/>
    <n v="1"/>
    <n v="0"/>
    <n v="0.8"/>
    <n v="0.4"/>
    <n v="3.1999999999999997"/>
    <s v="ALTA"/>
    <s v="MOLTO ALTO"/>
    <s v="MOLTO ALTO"/>
    <n v="0.4"/>
    <n v="0.4"/>
    <n v="0.4"/>
    <n v="0.8"/>
    <n v="0.6"/>
    <n v="2.6"/>
    <s v="MEDIO"/>
    <x v="1"/>
    <s v="APICALE"/>
    <s v="Creazione PST 7 Bandi per finanziamenti regionali._x000a_Attuazione delle misure previste nel Piano di Prevenzione della corruzione."/>
    <s v="Basso"/>
  </r>
  <r>
    <n v="3"/>
    <x v="0"/>
    <n v="24"/>
    <x v="1"/>
    <s v="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
    <x v="2"/>
    <x v="2"/>
    <m/>
    <s v="AGEVOLAZIONI PUBBLICHE - Gestione dei rapporti con la Regione /Ente finanziatore circa il possesso dei requisiti necessari alla erogazione del finanziamento e, successivamente, della documentazione necessaria per la rendicontazione periodica (es. QTE)._x000a_Le attività sensibili alla commissione di reato sono:_x000a_- Contabilità lavori e Rendicontazione _x000a_- Richieste periodiche di erogazione dei contributi_x000a_per interventi di nuova costruzione, recupero, manutenzione e ristrutturazione."/>
    <n v="1"/>
    <n v="1"/>
    <n v="0"/>
    <n v="0.8"/>
    <n v="0.4"/>
    <n v="3.1999999999999997"/>
    <s v="ALTA"/>
    <s v="MOLTO ALTO"/>
    <s v="MOLTO ALTO"/>
    <n v="0.4"/>
    <n v="0.4"/>
    <n v="0.4"/>
    <n v="0.8"/>
    <n v="0.6"/>
    <n v="2.6"/>
    <s v="MEDIO"/>
    <x v="1"/>
    <s v="APICALE"/>
    <s v="Creazione PST 7 Bandi per finanziamenti regionali._x000a_Implementazione PST 4 Progettazione_x000a_(in materia di verifica e validazione progetti)_x000a_Attuazione delle misure previste nel Piano di Prevenzione della corruzione._x000a_Implementazione PST 5 in fase di contabilità lavori."/>
    <s v="Basso"/>
  </r>
  <r>
    <n v="4"/>
    <x v="0"/>
    <n v="24"/>
    <x v="2"/>
    <s v="Destinazione delle erogazioni pubbliche a finalità diverse da quelle per le quali sono state conseguite ed erogate dal Soggetto Pubblico erogatore (gestore del finanziamento agevolato). "/>
    <x v="3"/>
    <x v="3"/>
    <m/>
    <s v="AGEVOLAZIONI PUBBLICHE - Adozione di atti (delibere/determine) funzionali all'avvio dei lavori senza i necessari presupposti di natura finanziaria ed in difformità alla destinazione originaria del finanziamento conseguito."/>
    <n v="0.8"/>
    <n v="1"/>
    <n v="0"/>
    <n v="0.8"/>
    <n v="0.4"/>
    <n v="3"/>
    <s v="MEDIA"/>
    <s v="MOLTO ALTO"/>
    <s v="ALTO"/>
    <n v="0.4"/>
    <n v="0.4"/>
    <n v="0.4"/>
    <n v="0.6"/>
    <n v="0.6"/>
    <n v="2.4000000000000004"/>
    <s v="MEDIO"/>
    <x v="0"/>
    <s v="APICALE"/>
    <s v="Predisposizione PST 7 Bandi per finanziamenti regionali_x000a_Implementazione PST 4 Progettazione_x000a_(in materia di verifica e validazione progetti)_x000a_Predisposizione PG 20 Subappalti"/>
    <s v="Basso"/>
  </r>
  <r>
    <n v="5"/>
    <x v="0"/>
    <n v="24"/>
    <x v="2"/>
    <s v="Concorso attivo nel reato di destinazione delle erogazioni pubbliche a finalità diverse da quelle per le quali sono state conseguite ed erogate dal Soggetto Pubblico erogatore (gestore del finanziamento agevolato)."/>
    <x v="4"/>
    <x v="3"/>
    <m/>
    <s v="AGEVOLAZIONI PUBBLICHE - Concorso attivo insieme all'autore del reato nella adozione di atti (delibere/determine) funzionali all'avvio dei lavori senza i necessari presupposti di natura finanziaria ed in difformità alla destinazione originaria del finanziamento conseguito"/>
    <n v="0.8"/>
    <n v="1"/>
    <n v="0"/>
    <n v="0.2"/>
    <n v="0.2"/>
    <n v="2.2000000000000002"/>
    <s v="MEDIA"/>
    <s v="MOLTO ALTO"/>
    <s v="ALTO"/>
    <n v="0.4"/>
    <n v="0.4"/>
    <n v="0.4"/>
    <n v="0.6"/>
    <n v="0.4"/>
    <n v="2.2000000000000002"/>
    <s v="MEDIO"/>
    <x v="0"/>
    <s v="SUBORDINATO"/>
    <s v="Predisposizione PST 7 Bandi per finanziamenti regionali_x000a_Implementazione PST 4 Progettazione_x000a_(in materia di verifica e validazione progetti)_x000a_Predisposizione PG 20 Subappalti"/>
    <s v="Basso"/>
  </r>
  <r>
    <n v="6"/>
    <x v="0"/>
    <n v="24"/>
    <x v="3"/>
    <s v="Il reato, in linea di principio, potrebbe realizzarsi attraverso:_x000a_- alterazione ai dati relativi alle spese delle quote di autogestione / condominio in capo ai singoli assegnatari,_x000a_- alterazione di dati relative alle quote di contributo accreditate all’Autogestione da parte dell’Ente._x000a_- sostituzione dell'Ente nelle quote condominiali non versate da parte dell'assegnatario._x000a_Le attività di cui sopra potrebbero, in linea di principio, comportare una alterazione dei bilanci sia preventivi, sia consuntivi dell’Autogestione /del Condominio e potrebbero essere strumentali per l'alterazione del bilancio dell’Ente."/>
    <x v="5"/>
    <x v="4"/>
    <m/>
    <s v="AUTOGESTIONI E CONDOMINI_x000a_Le attività sensibili individuate: _x000a_- Costituzione e gestione dell'autogestione_x000a_- Costituzione e gestione del condominio_x000a_- Gestione morosità dell'inquilino in condominio o autogestione_x000a__x000a_"/>
    <n v="0.4"/>
    <n v="0.6"/>
    <n v="0"/>
    <n v="0.6"/>
    <n v="0.4"/>
    <n v="2"/>
    <s v="BASSA"/>
    <s v="MOLTO ALTO"/>
    <s v="MEDIO"/>
    <n v="0.4"/>
    <n v="0.8"/>
    <n v="0.4"/>
    <n v="0.8"/>
    <n v="0.6"/>
    <n v="3.0000000000000004"/>
    <s v="MEDIO"/>
    <x v="2"/>
    <s v="APICALI E SUBORDINATI"/>
    <m/>
    <s v="Basso"/>
  </r>
  <r>
    <n v="7"/>
    <x v="0"/>
    <n v="24"/>
    <x v="3"/>
    <s v="Il reato potrebbe concretizzarsi attraverso raggiri e/o artifizi nell'inserimento, da parte delle funzioni aziendali preposte, di dati alterati e non veritieri nel sistema relativo all'anagrafe reddituale degli utenti (ad es. inserendo una composizione alterata del nucleo famigliare dell'assegnatario, o una dichiarazione reddituale non veritiera, superiore a quella reale), comportando questo un'indebito vantaggio della Società, in fase di determinazione del canone in capo all'utente."/>
    <x v="6"/>
    <x v="5"/>
    <m/>
    <s v="CALCOLO E GESTIONE DEL CANONE DI LOCAZIONE E BOLLETTAZIONE: imputazione non corretta delle voci necessarie al calcolo del canone, calcolo periodico della bolletta e degli indici di rivalutazione periodica del canone._x000a_"/>
    <n v="0.6"/>
    <n v="1"/>
    <n v="0"/>
    <n v="0.8"/>
    <n v="0.4"/>
    <n v="2.8000000000000003"/>
    <s v="MEDIA"/>
    <s v="MOLTO ALTO"/>
    <s v="ALTO"/>
    <n v="0.4"/>
    <n v="0.8"/>
    <n v="0.4"/>
    <n v="0.8"/>
    <n v="0.6"/>
    <n v="3.0000000000000004"/>
    <s v="MEDIO"/>
    <x v="0"/>
    <s v="APICALI E SUBORDINATI"/>
    <s v="Implementazione dei controlli previsti nella PSA 4 e relative istruzioni in fase di bollettazione"/>
    <s v="Basso"/>
  </r>
  <r>
    <n v="8"/>
    <x v="0"/>
    <n v="24"/>
    <x v="3"/>
    <s v="Il reato potrebbe concretizzarsi attraverso artifizi e raggiri, inducendo in errore l'Ente Pubblico (Regione) e/o il potenziale acquirente dell'immobile oggetto della vendita nella definizione di: _x000a_- Piano di cessione, soggetto ad approvazione della Regione; _x000a_- Stima del prezzo di vendita e relativo atto di approvazione _x000a_Il reato si realizza attraverso il calcolo di un prezzo di cessione non congruo rispetto ai parametri previsti. La finalità del reato potrebbe configurarsi nella vendita dell'immobile a valori superiori a quelli reali, generando così  un vantaggio illecito per l'Ente."/>
    <x v="7"/>
    <x v="6"/>
    <m/>
    <s v="GESTIONE DELLE VENDITE DI ALLOGGI: potenziali attività sensibili:_x000a_- Definizione del Piano di Cessione degli immobili oggetto di vendita;                                                                 Stima del prezzo di vendita_x000a_- Predisposizione atto di approvazione stime_x000a_Il reato si realizza attraverso il calcolo di un prezzo di cessione non congruo rispetto ai parametri previsti"/>
    <n v="0.4"/>
    <n v="0.8"/>
    <n v="0"/>
    <n v="0.8"/>
    <n v="0.6"/>
    <n v="2.6"/>
    <s v="MEDIA"/>
    <s v="MOLTO ALTO"/>
    <s v="ALTO"/>
    <n v="0.4"/>
    <n v="0.8"/>
    <n v="0.4"/>
    <n v="0.8"/>
    <n v="0.6"/>
    <n v="3.0000000000000004"/>
    <s v="MEDIO"/>
    <x v="0"/>
    <s v="APICALI E SUBORDINATI"/>
    <s v="Implementazione procedure PSA 13 e 23 rafforzando i controlli in fase di stima del bene._x000a_Definizione procedure di vendita per alloggi non ERP."/>
    <s v="Basso"/>
  </r>
  <r>
    <n v="9"/>
    <x v="0"/>
    <n v="24"/>
    <x v="4"/>
    <s v="Alterazione/contraffazione/omissione di documentazione inviata Soggetti Pubblici competenti, inducendo quest'ultimi in errore circa la veridicità della stessa al fine di trarne un ingiusto profitto. In particolare il rischio reato si concretizza con il mancato assolvimento dell'obbligo di registrazione dei contratti di locazione e versamento delle relative imposte, nonchè dell'assolvimento delle altre registrazioni previste da legge relative agli adempimenti di natura societaria."/>
    <x v="8"/>
    <x v="7"/>
    <m/>
    <s v="ADEMPIMENTI SOCIETARI - Gestione dei rapporti con gli Enti competenti in materia di adempimenti societari (Es. CCIAA, Tribunale, Ufficio del Registro)._x000a_Le attività sensibili alla commissione di reato sono:_x000a_- Registrazione dei contratti di locazione_x000a_- Adempimenti societari_x000a_"/>
    <n v="0.4"/>
    <n v="0.6"/>
    <n v="0"/>
    <n v="0.6"/>
    <n v="0.4"/>
    <n v="2"/>
    <s v="BASSA"/>
    <s v="MOLTO ALTO"/>
    <s v="MEDIO"/>
    <n v="0.4"/>
    <n v="0.4"/>
    <n v="0.4"/>
    <n v="0.8"/>
    <n v="0.8"/>
    <n v="2.8"/>
    <s v="MEDIO"/>
    <x v="2"/>
    <s v="APICALI E SUBORDINATI"/>
    <m/>
    <s v="Basso"/>
  </r>
  <r>
    <n v="10"/>
    <x v="0"/>
    <n v="24"/>
    <x v="4"/>
    <s v="Alterazione/contraffazione/omissione di documentazione inviata Soggetti Pubblici competenti, inducendo quest'ultimi in errore circa la veridicità della stessa al fine di trarne un ingiusto profitto."/>
    <x v="9"/>
    <x v="8"/>
    <m/>
    <s v="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4"/>
    <n v="0.6"/>
    <n v="0"/>
    <n v="0.6"/>
    <n v="0.4"/>
    <n v="2"/>
    <s v="BASSA"/>
    <s v="MOLTO ALTO"/>
    <s v="MEDIO"/>
    <n v="0.4"/>
    <n v="0.4"/>
    <n v="0.4"/>
    <n v="0.8"/>
    <n v="0.6"/>
    <n v="2.6"/>
    <s v="MEDIO"/>
    <x v="2"/>
    <s v="APICALE"/>
    <m/>
    <s v="Basso"/>
  </r>
  <r>
    <n v="11"/>
    <x v="0"/>
    <n v="24"/>
    <x v="4"/>
    <s v="Concorso attivo con l'autore del reato nella alterazione/contraffazione/ omissione di documentazione inviata Soggetti Pubblici competenti, inducendo quest'ultimi in errore circa la veridicità della stessa al fine di trarne un ingiusto profitto."/>
    <x v="10"/>
    <x v="8"/>
    <m/>
    <s v="ADEMPIMENTI PERSONALE - Concorso attivo nella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4"/>
    <n v="0.6"/>
    <n v="0"/>
    <n v="0.4"/>
    <n v="0.2"/>
    <n v="1.5999999999999999"/>
    <s v="BASSA"/>
    <s v="MOLTO ALTO"/>
    <s v="MEDIO"/>
    <n v="0.4"/>
    <n v="0.4"/>
    <n v="0.4"/>
    <n v="0.8"/>
    <n v="0.6"/>
    <n v="2.6"/>
    <s v="MEDIO"/>
    <x v="2"/>
    <s v="SUBORDINATO"/>
    <m/>
    <s v="Basso"/>
  </r>
  <r>
    <n v="12"/>
    <x v="1"/>
    <s v="24 ter"/>
    <x v="5"/>
    <s v="Tutte le modalità indicate per le attività sensibili indicate nel presente documento che possono concretizzare il compimento di delitti in forma associativa da parte di tre o più soggetti interni o esterni, nonché tutte le attività che possono concretizzarsi nella partecipazipone ad associazioni di tipo mafioso o nella commissione di delitti per i quali ci si è avvalsi delle condizioni previste in tali associazioni o finalizzate ad agevolare le attività di quest'ultime."/>
    <x v="11"/>
    <x v="9"/>
    <m/>
    <s v="Gestione delle attività sensibili riportate nell'analisi dei rischi per le quali sono previste ipotesi di reato qualificabili come delitti in forma associativa"/>
    <n v="0.6"/>
    <n v="0.8"/>
    <n v="0"/>
    <n v="0.8"/>
    <n v="0.4"/>
    <n v="2.6"/>
    <s v="MEDIA"/>
    <s v="MEDIO"/>
    <s v="MEDIO"/>
    <n v="0.4"/>
    <n v="0.4"/>
    <n v="0.4"/>
    <n v="0.8"/>
    <n v="0.6"/>
    <n v="2.6"/>
    <s v="MEDIO"/>
    <x v="2"/>
    <s v="APICALE E SUBORDINATO"/>
    <s v="Tutti i presidi indicati per i reati previsti nella presente mappatura"/>
    <s v="Basso"/>
  </r>
  <r>
    <n v="13"/>
    <x v="1"/>
    <s v="24 ter"/>
    <x v="6"/>
    <s v="I reati potrebbero concretizzare il rischio di infiltrazioni criminali, attraverso la messa in atto di condotte omissive nel processo di verifica dei requisiti dell'appaltatore e subappaltatori, quali ad es: regolarità contributiva e fiscale, antimafia, casellario giudiziale e certificato carichi pendenti, etc. Le condotte omissive messe in atto da esponenti della Stazione Appaltante, con il concorso dell'Impresa aggiudicataria, sono propedeutiche alla realizzazione di reati di criminalità organizzata, con potenziale rischio di infiltrazioni criminali."/>
    <x v="12"/>
    <x v="10"/>
    <m/>
    <s v="GESTIONE APPALTI E SUBAPPALTI- verifiche sulla impresa aggiudicataria e sui subappaltatori."/>
    <n v="0.6"/>
    <n v="0.6"/>
    <n v="0"/>
    <n v="0.8"/>
    <n v="0.4"/>
    <n v="2.4"/>
    <s v="MEDIA"/>
    <s v="MOLTO ALTO"/>
    <s v="ALTO"/>
    <n v="0.4"/>
    <n v="0.4"/>
    <n v="0.4"/>
    <n v="0.8"/>
    <n v="0.6"/>
    <n v="2.6"/>
    <s v="MEDIO"/>
    <x v="0"/>
    <s v="APICALE"/>
    <s v="PG 20 Subappalti_x000a_Rafforzamento tracciabilità dei controlli eseguiti sulle imprese (PG 17)."/>
    <s v="Basso"/>
  </r>
  <r>
    <n v="14"/>
    <x v="2"/>
    <s v="24bis"/>
    <x v="7"/>
    <s v="Detenzione e diffusione abusiva, riproduzione e/o comunicazione, consegna di codici, parole chiave o altri mezzi idonei all'accesso ad un sistema informatico o telematico, protetto da misure di sicurezza, o comunque fornire indicazioni o istruzioni idonee allo scopo, al fine di procurare a se o ad altri un profitto e/o recare danno."/>
    <x v="11"/>
    <x v="0"/>
    <m/>
    <s v="UTILIZZO DEL SISTEMA INFORMATICO: Accesso da parte di Soggetti non abilitati e/o autorizzati, ai portali della P.A. (es. Agenzia delle Entrate, Anagrafe Tributaria, Catasto, ecc.), per verifica situazioni patrimoniali, verifiche reddituali, ecc."/>
    <n v="0.6"/>
    <n v="0.6"/>
    <n v="0"/>
    <n v="0.8"/>
    <n v="0.4"/>
    <n v="2.4"/>
    <s v="MEDIA"/>
    <s v="MOLTO ALTO"/>
    <s v="ALTO"/>
    <n v="0.4"/>
    <n v="0.6"/>
    <n v="0.6"/>
    <n v="0.8"/>
    <n v="0.6"/>
    <n v="3.0000000000000004"/>
    <s v="MEDIO"/>
    <x v="0"/>
    <s v="APICALE E SUBORDINATO"/>
    <s v="Protocollo aziendale in materia di utilizzo dei sistemi informatici aziendali._x000a_Mappatura accesso a banche dati esterne e assegnazione tramite lettera di incarico al personale."/>
    <s v="Basso"/>
  </r>
  <r>
    <n v="15"/>
    <x v="2"/>
    <s v="24bis"/>
    <x v="8"/>
    <s v="Manomissione di apparati informatici attraverso la diffusione di malware o programmi nocivi, al fine di recare all'Ente un ingiusto vantaggio."/>
    <x v="11"/>
    <x v="0"/>
    <m/>
    <s v="UTILIZZO DEL SISTEMA INFORMATICO: Download a programmi informatici, attraverso siti web rilevati come potenzialmente pericolosi. Utilizzo di credenziali di autenticazione per l'accesso ad apparati informatici."/>
    <n v="0.4"/>
    <n v="0.4"/>
    <n v="0"/>
    <n v="0.2"/>
    <n v="0.4"/>
    <n v="1.4"/>
    <s v="BASSA"/>
    <s v="MOLTO ALTO"/>
    <s v="MEDIO"/>
    <n v="0.4"/>
    <n v="0.6"/>
    <n v="0.4"/>
    <n v="0.8"/>
    <n v="0.6"/>
    <n v="2.8000000000000003"/>
    <s v="MEDIO"/>
    <x v="2"/>
    <s v="APICALE E SUBORDINATO"/>
    <s v="Protocollo aziendale in materia di utilizzo dei sistemi informatici aziendali._x000a__x000a_Implementazione sistemi di sicurezza fisica e logica sul sistema informativo."/>
    <s v="Basso"/>
  </r>
  <r>
    <n v="16"/>
    <x v="2"/>
    <s v="24bis"/>
    <x v="8"/>
    <s v="Introduzione nel sistema informativo e/o nelle banche dati, anche di Enti Pubblici, forzando i sistemi di sicurezza e protezione previsti dalla rete aziendale e da quella della controparte per conseguirne un vantaggio/interesse."/>
    <x v="13"/>
    <x v="0"/>
    <m/>
    <s v="UTILIZZO DEL SISTEMA INFORMATICO: Gestione della sicurezza fisica e logica dei sistemi informativi aziendali, in particolare: gestione dei server aziendali e delle applicazioni in uso c/o l'Ente; gestione della rete telematica; manutenzione dei Client assegnati al personale dipendente dell'Ente."/>
    <n v="0.6"/>
    <n v="0.6"/>
    <n v="0"/>
    <n v="0.6"/>
    <n v="0.6"/>
    <n v="2.4"/>
    <s v="MEDIA"/>
    <s v="MOLTO ALTO"/>
    <s v="ALTO"/>
    <n v="0.4"/>
    <n v="0.6"/>
    <n v="0.6"/>
    <n v="0.8"/>
    <n v="0.6"/>
    <n v="3.0000000000000004"/>
    <s v="MEDIO"/>
    <x v="0"/>
    <s v="SUBORDINATO"/>
    <s v="Protocollo aziendale in materia di utilizzo dei sistemi informatici aziendali."/>
    <s v="Basso"/>
  </r>
  <r>
    <n v="17"/>
    <x v="2"/>
    <s v="24bis"/>
    <x v="9"/>
    <s v="Sottrazione di credenziali di autenticazione,  riproduzione e/o diffusione di codici, parole chiave o altri mezzi idonei a consentire l'accesso ad un sistema informatico o telematico, protetto da misure di sicurezza, o comunque fornire indicazioni o istruzioni idonee al predetto scopo."/>
    <x v="11"/>
    <x v="0"/>
    <m/>
    <s v="UTILIZZO DEL SISTEMA INFORMATICO: Alterazione registri informatici della P.A. (es. Agenzia delle Entrate, Anagrafe tributaria, catasto, INAIL, ecc.): ad es. per far risultare esistenti condizioni/requisiti, per la successiva  produzione di documenti attestanti fatti e circostanze inesistenti, per modificare dati fiscali/previdenziali o reddituali di interesse dell'Ente, ecc."/>
    <n v="0.6"/>
    <n v="0.6"/>
    <n v="0"/>
    <n v="0.8"/>
    <n v="0.4"/>
    <n v="2.4"/>
    <s v="MEDIA"/>
    <s v="MOLTO ALTO"/>
    <s v="ALTO"/>
    <n v="0.4"/>
    <n v="0.6"/>
    <n v="0.6"/>
    <n v="0.8"/>
    <n v="0.6"/>
    <n v="3.0000000000000004"/>
    <s v="MEDIO"/>
    <x v="0"/>
    <s v="APICALE E SUBORDINATO"/>
    <s v="Protocollo aziendale in materia di utilizzo dei sistemi informatici aziendali._x000a__x000a_Mappatura accesso a banche dati esterne e assegnazione tramite lettera di incarico al personale."/>
    <s v="Basso"/>
  </r>
  <r>
    <n v="18"/>
    <x v="2"/>
    <s v="24bis"/>
    <x v="9"/>
    <s v="Accesso abusivo a sistemi informatici aziendali e a registri informatici della P.A., mediante sottrazione di altrui credenziali di accesso, allo scopo di  far risultare esistenti condizioni/requisiti per la partecipazione a bandi di agevolazioni pubbliche, per la successiva  produzione di documenti attestanti fatti e circostanze inesistenti, per modificare dati fiscali/previdenziali di interesse dell'Ente,  e trasmetterle alla Regione o ad altri Enti Pubblici."/>
    <x v="11"/>
    <x v="0"/>
    <m/>
    <s v="UTILIZZO DEL SISTEMA INFORMATICO: Gestione e custodia delle credenziali di autenticazione per l'accesso al sistema informatico aziendale e ai portali della P.A."/>
    <n v="0.6"/>
    <n v="0.6"/>
    <n v="0"/>
    <n v="0.8"/>
    <n v="0.4"/>
    <n v="2.4"/>
    <s v="MEDIA"/>
    <s v="MOLTO ALTO"/>
    <s v="ALTO"/>
    <n v="0.4"/>
    <n v="0.6"/>
    <n v="0.6"/>
    <n v="0.8"/>
    <n v="0.6"/>
    <n v="3.0000000000000004"/>
    <s v="MEDIO"/>
    <x v="0"/>
    <s v="APICALE E SUBORDINATO"/>
    <s v="Protocollo aziendale in materia di utilizzo dei sistemi informatici aziendali._x000a_"/>
    <s v="Basso"/>
  </r>
  <r>
    <n v="19"/>
    <x v="3"/>
    <n v="25"/>
    <x v="10"/>
    <s v="L'esponente dell'Ente, che acquisice la veste di Pubblico Ufficiale, abusando della sua posizione, costringe taluno a procurare a sé o ad altri denaro o altre utilità non dovutegli, con un vantaggio /interesse per l'Ente. Il reato può essere riconducibile alle seguenti attività:_x000a_- svolgimento procedure di gara;_x000a_- adempimenti contrattuali e direzione dei lavori;_x000a_- autorizzazione subappalti;_x000a_- ammissioni di varianti in corso d'opera, accordi bonari_x000a_- contabilità dei lavori, approvazione S.A.L.,_x000a_- Collaudo finale e rilascio C.R.E."/>
    <x v="14"/>
    <x v="10"/>
    <m/>
    <s v="GESTIONE DEI RAPPORTI CON DITTE PARTECIPANTI ALLE GARE- Rapporti durante lo svolgimento della procedura di gara._x000a__x000a_GESTIONE DEI RAPPORTI CON DITTE APPALTATRICI - Adempimenti in fase di stipula del contratto, direzione lavori, autorizzazione subappalti, ammissione varianti, accordi bonari, collaudo._x000a_"/>
    <n v="0.8"/>
    <n v="0.8"/>
    <n v="0"/>
    <n v="0.8"/>
    <n v="0.6"/>
    <n v="3.0000000000000004"/>
    <s v="MEDIA"/>
    <s v="MOLTO ALTO"/>
    <s v="ALTO"/>
    <n v="0.4"/>
    <n v="0.4"/>
    <n v="0.4"/>
    <n v="0.8"/>
    <n v="0.6"/>
    <n v="2.6"/>
    <s v="MEDIO"/>
    <x v="0"/>
    <s v="APICALE"/>
    <s v="Predisposizione protocollo per le commissioni di gara._x000a_Predisposizione PG 20 Subappalti _x000a_Rafforzamento controlli nella PST 5 in relazione alle varianti-accordi bonari con l'impresa."/>
    <s v="Basso"/>
  </r>
  <r>
    <n v="20"/>
    <x v="3"/>
    <n v="25"/>
    <x v="10"/>
    <s v="Il membro della Commissione,  che acquisice la veste di Pubblico Ufficiale, abusando della sua posizione, costringe taluno a procurare a sé o ad altri denaro o altre utilità non dovutegli, con un vantaggio /interesse per l'Ente, allo scopo di agevolare la procedura di assunzione verso un candidato."/>
    <x v="15"/>
    <x v="8"/>
    <m/>
    <s v="PROCEDURE DI ASSUNZIONE- Gestione della fase di selezione dei candidati"/>
    <n v="0.2"/>
    <n v="0.6"/>
    <n v="0"/>
    <n v="0.8"/>
    <n v="0.4"/>
    <n v="2"/>
    <s v="BASSA"/>
    <s v="MOLTO ALTO"/>
    <s v="MEDIO"/>
    <n v="0.4"/>
    <n v="0.6"/>
    <n v="0.4"/>
    <n v="0.8"/>
    <n v="0.6"/>
    <n v="2.8000000000000003"/>
    <s v="MEDIO"/>
    <x v="2"/>
    <s v="APICALE"/>
    <s v="Predisposizione protocollo per le commissioni di selezione._x000a_Implementazione controlli in fase di assunzione nella PG 15."/>
    <s v="Basso"/>
  </r>
  <r>
    <n v="21"/>
    <x v="3"/>
    <n v="25"/>
    <x v="11"/>
    <s v="Offerta, dazione o promessa di denaro o di altra utilità diretta o indiretta, accettata o non accettata, anche in concorso con altri (anche mediante un consulente legale), al fine di favorire l'Ente in un procedimento giudiziario."/>
    <x v="16"/>
    <x v="11"/>
    <s v="Affidamento di incarichi di consulenza o collaborazione, assunzione di personale, approvvigionamenti, autorizzazione ai subappalti"/>
    <s v="PROCEDIMENTI GIUDIZIARI - Gestione dei rapporti con gli organi giudiziari in occasione di contenziosi (civili, penali o amministrativi)"/>
    <n v="0.4"/>
    <n v="0.8"/>
    <n v="0"/>
    <n v="0.4"/>
    <n v="0.4"/>
    <n v="2"/>
    <s v="BASSA"/>
    <s v="MOLTO ALTO"/>
    <s v="MEDIO"/>
    <n v="0.4"/>
    <n v="0.4"/>
    <n v="0.4"/>
    <n v="0.8"/>
    <n v="0.6"/>
    <n v="2.6"/>
    <s v="MEDIO"/>
    <x v="2"/>
    <s v="APICALE"/>
    <s v="Attuazione delle misure previste nel Piano di Prevenzione della corruzione."/>
    <s v="Basso"/>
  </r>
  <r>
    <n v="22"/>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
    <x v="17"/>
    <x v="12"/>
    <s v="Affidamento di incarichi di consulenza o collaborazione, assunzione di personale, approvvigionamenti, autorizzazione ai subappalti"/>
    <s v="RAPPORTI P.A. - Gestione dei rapporti di alto profilo con soggetti istituzionali appartenenti alla Pubblica Amministrazione, agli Enti Territoriali (Es. Regione), agli Enti Locali (Es. Comune), al fine di ottenere informazioni utili ad orientare l'attività dell'Ente ovvero ad individuare nuove opportunità finalizzate alla stipula di programmi, accordi, convezioni e contratti."/>
    <n v="0.8"/>
    <n v="0.8"/>
    <n v="0"/>
    <n v="1"/>
    <n v="0.4"/>
    <n v="3"/>
    <s v="MEDIA"/>
    <s v="MEDIO"/>
    <s v="MEDIO"/>
    <n v="0.4"/>
    <n v="0.2"/>
    <n v="0.2"/>
    <n v="0.2"/>
    <n v="0.2"/>
    <n v="1.2"/>
    <s v="BASSO"/>
    <x v="0"/>
    <s v="APICALE"/>
    <s v="Predisposizione PG 20 Subappalti_x000a_Attuazione delle misure previste nel Piano di Prevenzione della corruzione."/>
    <s v="Basso"/>
  </r>
  <r>
    <n v="23"/>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o stesso;  riconoscere ingiustificati privilegi all'Ente; assumere decisioni a favore dell'Ente, in assenza dei presupposti necessari."/>
    <x v="18"/>
    <x v="1"/>
    <s v="Affidamento di incarichi di consulenza o collaborazione, assunzione di personale, approvvigionamenti, autorizzazione ai subappalti"/>
    <s v="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_x000a_Le attività potenzialmente sensibili sono:_x000a_- Ricerca delle fonti di finanziamento_x000a_- Progettazione e attività di ricerca_x000a_- Contabilità e Rendicontazione_x000a_- Piani formativi aziendali"/>
    <n v="0.8"/>
    <n v="1"/>
    <n v="0"/>
    <n v="0.8"/>
    <n v="0.4"/>
    <n v="3"/>
    <s v="MEDIA"/>
    <s v="MEDIO"/>
    <s v="MEDIO"/>
    <n v="0.4"/>
    <n v="0.4"/>
    <n v="0.4"/>
    <n v="0.4"/>
    <n v="0.4"/>
    <n v="2"/>
    <s v="BASSO"/>
    <x v="0"/>
    <s v="APICALE"/>
    <s v="Predisposizione PST 7 Bandi per finanziamenti regionali_x000a_Predisposizione PG 20 Subappalti_x000a_Attuazione delle misure previste nel Piano di Prevenzione della corruzione."/>
    <s v="Molto Basso"/>
  </r>
  <r>
    <n v="24"/>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
    <x v="19"/>
    <x v="13"/>
    <s v="Affidamento di incarichi di consulenza o collaborazione, assunzione di personale, approvvigionamenti, autorizzazione ai subappalti"/>
    <s v="CONTRATTI, CONVENZIONI - Gestione dei rapporti con gli enti pubblici competenti (es. Comuni) in sede di incontro istituzionale per la sottoscrizione di accordi di programma, contratti/convenzioni e successiva esecuzione._x000a_- Stipula convenzioni di servizio_x000a_- Stipula convenzioni su aree edificabili"/>
    <n v="0.6"/>
    <n v="1"/>
    <n v="0"/>
    <n v="0.8"/>
    <n v="0.8"/>
    <n v="3.2"/>
    <s v="ALTA"/>
    <s v="MEDIO"/>
    <s v="MEDIO"/>
    <n v="0.4"/>
    <n v="0.6"/>
    <n v="0.4"/>
    <n v="0.6"/>
    <n v="0.4"/>
    <n v="2.4"/>
    <s v="MEDIO"/>
    <x v="2"/>
    <s v="APICALE"/>
    <s v="Rafforzamento controlli sulla procedura PG 18 (Gestione integrata) in fase di stipula convenzioni con i Comuni._x000a_Predisposizione PG  20 subappalti_x000a_Attuazione delle misure previste nel Piano di Prevenzione della corruzione."/>
    <s v="Basso"/>
  </r>
  <r>
    <n v="25"/>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
    <x v="12"/>
    <x v="14"/>
    <s v="Affidamento di incarichi di consulenza o collaborazione."/>
    <s v="ALTRE ATTIVITA' - Richiesta di provvedimenti amm.vi verso enti pubblic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_x000a_Le attività potenzialmente sensibili sono:_x000a_- Gestione degli adempimenti in carico alla DL_x000a_- Rapporti con enti pubblici in fase di richieste autorizzative."/>
    <n v="0.6"/>
    <n v="0.8"/>
    <n v="0"/>
    <n v="0.8"/>
    <n v="0.6"/>
    <n v="2.8000000000000003"/>
    <s v="MEDIA"/>
    <s v="MOLTO ALTO"/>
    <s v="ALTO"/>
    <n v="0.4"/>
    <n v="0.4"/>
    <n v="0.4"/>
    <n v="0.8"/>
    <n v="0.6"/>
    <n v="2.6"/>
    <s v="MEDIO"/>
    <x v="0"/>
    <s v="APICALE"/>
    <s v="Predisposizione PG 20 Subappalti_x000a_Attuazione delle misure previste nel Piano di Prevenzione della corruzione."/>
    <s v="Basso"/>
  </r>
  <r>
    <n v="26"/>
    <x v="3"/>
    <n v="25"/>
    <x v="13"/>
    <s v="Accettazione di denaro e/o altra utilità da parte del Funzionario della Società, al fine di: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in situazione che possono configurare un interesse/vantaggio per l'Ente."/>
    <x v="12"/>
    <x v="14"/>
    <m/>
    <s v="GESTIONE SUB-APPALTI - Non sufficiente e/o omesso controllo sull'idoneità tecnico professionale dei sub-appaltatori._x000a_Ad es: impropria autorizzazione al sub-appalto al fine di favorire una soluzione che realizzi un vantaggio per l'Ente."/>
    <n v="0.6"/>
    <n v="0.6"/>
    <n v="0"/>
    <n v="0.8"/>
    <n v="0.8"/>
    <n v="2.8"/>
    <s v="MEDIA"/>
    <s v="MOLTO ALTO"/>
    <s v="ALTO"/>
    <n v="0.4"/>
    <n v="0.4"/>
    <n v="0.4"/>
    <n v="0.8"/>
    <n v="0.6"/>
    <n v="2.6"/>
    <s v="MEDIO"/>
    <x v="0"/>
    <s v="APICALE"/>
    <s v="Predisposizione PG 20 Subappalti_x000a_Attuazione delle misure previste nel Piano di Prevenzione della corruzione."/>
    <s v="Basso"/>
  </r>
  <r>
    <n v="27"/>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x v="20"/>
    <x v="14"/>
    <s v="Affidamento di incarichi di consulenza o collaborazione, approvvigionamenti, subappalti, risorse umane"/>
    <s v="SPP &amp; DIREZIONE LAVORI- Gestione rapporti con Funzionari Pubblici preposti al controllo del rispetto della normativa antinfortunistica, del lavoro o ambientale (ASL, Ufficio di Igiene, NAS,  Ispettorato del Lavoro, Vigili del Fo,  ARPA, etc.), anche in occasione di richiesta di chiarimenti, verifiche ed ispezioni anche presso cantieri mobili."/>
    <n v="0.4"/>
    <n v="0.8"/>
    <n v="0"/>
    <n v="0.8"/>
    <n v="0.8"/>
    <n v="2.8"/>
    <s v="MEDIA"/>
    <s v="MOLTO ALTO"/>
    <s v="ALTO"/>
    <n v="0.4"/>
    <n v="0.4"/>
    <n v="0.4"/>
    <n v="0.8"/>
    <n v="0.6"/>
    <n v="2.6"/>
    <s v="MEDIO"/>
    <x v="0"/>
    <s v="SUBORDINATO"/>
    <s v="Predisposizione PG 20 Subappalti_x000a_Attuazione delle misure previste nel Piano di Prevenzione della corruzione."/>
    <s v="Basso"/>
  </r>
  <r>
    <n v="28"/>
    <x v="3"/>
    <n v="25"/>
    <x v="13"/>
    <s v="Riconoscimento/promessa di altra utilità al Funzionario Pubblico, realizzabile anche in concorso con altri, al fine di indurre quest'ultimo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a suo tempo rilasciato; compiere atti contrari ai propri doveri di ufficio."/>
    <x v="21"/>
    <x v="7"/>
    <s v="Affidamento di incarichi di consulenza o collaborazione, assunzione di personale, approvvigionamenti, autorizzazione ai subappalti"/>
    <s v="ADEMPIMENTI SOCIETARI - Gestione dei rapporti con gli Enti competenti in materia di adempimenti societari (Es. CCIAA, Tribunale, Ufficio del Registro)."/>
    <n v="0.2"/>
    <n v="0.4"/>
    <n v="0"/>
    <n v="0.4"/>
    <n v="0.4"/>
    <n v="1.4"/>
    <s v="BASSA"/>
    <s v="MOLTO ALTO"/>
    <s v="MEDIO"/>
    <n v="0.4"/>
    <n v="0.4"/>
    <n v="0.4"/>
    <n v="0.8"/>
    <n v="0.6"/>
    <n v="2.6"/>
    <s v="MEDIO"/>
    <x v="2"/>
    <s v="SUBORDINATO"/>
    <s v="Attuazione delle misure previste nel Piano di Prevenzione della corruzione."/>
    <s v="Basso"/>
  </r>
  <r>
    <n v="29"/>
    <x v="3"/>
    <n v="25"/>
    <x v="13"/>
    <s v="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
    <x v="9"/>
    <x v="8"/>
    <s v="Affidamento di incarichi di consulenza o collaborazione, assunzione di personale, approvvigionamenti, autorizzazione ai subappalti"/>
    <s v="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2"/>
    <n v="0.6"/>
    <n v="0"/>
    <n v="0.6"/>
    <n v="0.4"/>
    <n v="1.7999999999999998"/>
    <s v="BASSA"/>
    <s v="MOLTO ALTO"/>
    <s v="MEDIO"/>
    <n v="0.4"/>
    <n v="0.4"/>
    <n v="0.4"/>
    <n v="0.8"/>
    <n v="0.6"/>
    <n v="2.6"/>
    <s v="MEDIO"/>
    <x v="2"/>
    <s v="SUBORDINATO"/>
    <s v="Predisposizione PG 20 Subappalti_x000a_Attuazione delle misure previste nel Piano di Prevenzione della corruzione."/>
    <s v="Basso"/>
  </r>
  <r>
    <n v="30"/>
    <x v="3"/>
    <n v="25"/>
    <x v="13"/>
    <s v="Dazione/Promessa di denaro o di altra utilità al Funzionario Pubblico al fine di indurlo a: erogare finanziamenti agevolati (anche a fondo perduto) in mancanza dei requisiti richiesti; accelerare il processo di erogazione dei finanziamenti richiesti; omettere la segnalazione di anomalie rilevate  durante le fasi istruttorie; certificare la corretta esecuzione di adempimenti insussistenti o compiuti tardivamente; certificare l'esistenza di presupposti insussistenti."/>
    <x v="22"/>
    <x v="1"/>
    <s v="Affidamento di incarichi di consulenza o collaborazione, assunzione di personale, approvvigionamenti, autorizzazione ai subappalti"/>
    <s v="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_x000a_Le attività potenzialmente sensibili sono:_x000a_- Ricerca delle fonti di finanziamento_x000a_- Progettazione e attività di ricerca_x000a_- Contabilità e Rendicontazione_x000a_- Piani formativi aziendali"/>
    <n v="0.6"/>
    <n v="1"/>
    <n v="0"/>
    <n v="0.8"/>
    <n v="0.4"/>
    <n v="2.8000000000000003"/>
    <s v="MEDIA"/>
    <s v="MOLTO ALTO"/>
    <s v="ALTO"/>
    <n v="0.4"/>
    <n v="0.4"/>
    <n v="0.4"/>
    <n v="0.8"/>
    <n v="0.6"/>
    <n v="2.6"/>
    <s v="MEDIO"/>
    <x v="0"/>
    <s v="APICALE"/>
    <s v="Predisposizione PST 7 Bandi per finanziamenti regionali_x000a_Predisposizione PG 20 Subappalti_x000a_Attuazione delle misure previste nel Piano di Prevenzione della corruzione."/>
    <s v="Basso"/>
  </r>
  <r>
    <n v="31"/>
    <x v="3"/>
    <n v="25"/>
    <x v="13"/>
    <s v="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
    <x v="23"/>
    <x v="15"/>
    <s v="Affidamento di incarichi di consulenza o collaborazione, assunzione di personale, approvvigionamenti, autorizzazione ai subappalti"/>
    <s v="ATTIVITA' NON CARATTERISTICHE - Gestione dei rapporti con funzionari della Guardia di Finanza ed Agenzia delle Entrate e gli altri Enti competenti in materia fiscale e tributaria, anche in occasione di verifiche, ispezioni."/>
    <n v="0.4"/>
    <n v="0.8"/>
    <n v="0"/>
    <n v="0.8"/>
    <n v="0.2"/>
    <n v="2.2000000000000002"/>
    <s v="MEDIA"/>
    <s v="MOLTO ALTO"/>
    <s v="ALTO"/>
    <n v="0.4"/>
    <n v="0.4"/>
    <n v="0.4"/>
    <n v="0.8"/>
    <n v="0.4"/>
    <n v="2.4"/>
    <s v="MEDIO"/>
    <x v="0"/>
    <s v="APICALE"/>
    <s v="Predisposizione PG  20 subappalti_x000a_Attuazione delle misure previste nel Piano di Prevenzione della corruzione."/>
    <s v="Basso"/>
  </r>
  <r>
    <n v="32"/>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x v="24"/>
    <x v="13"/>
    <s v="Affidamento di incarichi di consulenza o collaborazione, assunzione di personale, approvvigionamenti, autorizzazione ai subappalti"/>
    <s v="CONTRATTI, CONVENZIONI - Gestione dei rapporti con gli enti pubblici competenti (es. Comuni) in sede di incontro istituzionale per la sottoscrizione di accordi di programma, contratti/convenzioni e successiva esecuzione._x000a_- Stipula convenzioni di servizio_x000a_- Stipula convenzioni su aree edificabili"/>
    <n v="0.6"/>
    <n v="0.8"/>
    <n v="0"/>
    <n v="0.8"/>
    <n v="0.6"/>
    <n v="2.8000000000000003"/>
    <s v="MEDIA"/>
    <s v="MOLTO ALTO"/>
    <s v="ALTO"/>
    <n v="0.4"/>
    <n v="0.6"/>
    <n v="0.4"/>
    <n v="0.8"/>
    <n v="0.6"/>
    <n v="2.8000000000000003"/>
    <s v="MEDIO"/>
    <x v="0"/>
    <s v="APICALE"/>
    <s v="Rafforzamento controlli sulla procedura PG 18 (Gestione integrata) in fase di stipula ed adempimenti alle convenzioni con i Comuni._x000a_Attuazione delle misure previste nel Piano di Prevenzione della corruzione."/>
    <s v="Basso"/>
  </r>
  <r>
    <n v="33"/>
    <x v="3"/>
    <n v="25"/>
    <x v="14"/>
    <s v="Il reato, in linea di principio e a titolo indicativo e non esaustivo, anche in concorso con altri, potrebbe concretizzarsi nella dazione o promessa di denaro / altra utilità agli esponenti della Stazione Appaltante (ad es. Soggetti Apicali, membri della Commissione di Gara, RUP), finalizzata a: ignorare eventuali cause di esclusione dalla gara, o dall'aggiudicazione della stessa (ad es, ritardi, omissioni o errori nella predisposizione e invio della documentazione), favorire un'impresa partecipante piuttosto che un'altra; applicare condizioni commerciali o clausole contrattuali vantaggiose per l'impresa aggiudicataria, e con interesse /vantaggio indiretto anche per la Stazione Appaltante. Le modalità di commissione del reato possono variare in funzione della finalità del medesimo, ad es: scorrettezza della procedura valutativa, criteri di selezione degli operatori economici da invitare carenti e poco trasparenti, accordi collusivi tra le imprese partecipanti alla procedura, favoriti dalla Stazione Appaltante, etc._x000a_Il reato, in linea di principio, potrebbe concretizzarsi attraverso la seguente modalità: Un soggetto apicale dell'Ente (ad es. membro della Commissione di Gara, RUP, etc), che  assume la qualifica di Pubblico Ufficiale o di Incaricato di Pubblico Servizio, abusando della propria posizione, induce un soggetto (Impresa) partecipante alla procedura di gara, non in possesso di tutti i requisiti di idoneità per l'ammissione alla procedura, alla dazione di denaro/altra utilità finalizzato all'ammissione alla procedura di gara pur ricorrendo cause di esclusione dalla medesima. Le modalità di commissione del reato possono variare in funzione della finalità del medesimo, ad es: scorrettezza della procedura valutativa, criteri di selezione degli operatori economici da invitare carenti e poco trasparenti, etc._x000a_"/>
    <x v="25"/>
    <x v="16"/>
    <s v="Approvvigionamenti"/>
    <s v="PROCEDIMENTI DI GARA: Potenziali attività sensibili correlate:_x000a_- Conformità della procedura di gara scelta_x000a_- Criteri di selezione degli operatori economici da invitare_x000a_- Pubblicità di gara non conforme_x000a_- Mancanza di trasparenza nella procedura di gara_x000a_- Possibili accordi collusivi tra le imprese, favoriti, o non impediti, da personale dell'Ente_x000a_- Sussitenza di cause di incompatibilità a fare parte di commissioni di gara._x000a_- Sussistenza di cause di conflitto di interesse da parte dei membri della Commissione che possono alterare il corretto esito del procedimento._x000a_- Correttezza procedurale e rispetto dei tempi previsti dalla normativa per le fasi della procedura di gara_x000a_- Correttezza della procedura valutativa in rapporto ai criteri presenti nel bando."/>
    <n v="0.8"/>
    <n v="1"/>
    <n v="0"/>
    <n v="0.8"/>
    <n v="0.6"/>
    <n v="3.2"/>
    <s v="ALTA"/>
    <s v="MOLTO ALTO"/>
    <s v="MOLTO ALTO"/>
    <n v="0.6"/>
    <n v="0.6"/>
    <n v="0.4"/>
    <n v="0.6"/>
    <n v="0.6"/>
    <n v="2.8000000000000003"/>
    <s v="MEDIO"/>
    <x v="1"/>
    <s v="APICALI E SUBORDINATI"/>
    <s v="Rafforzamento controlli sulla procedura di gara nella PG 17._x000a_Attuazione delle misure previste nel Piano di Prevenzione della corruzione."/>
    <s v="Basso"/>
  </r>
  <r>
    <n v="34"/>
    <x v="3"/>
    <n v="25"/>
    <x v="15"/>
    <s v="I funzionari della Stazione Appaltante (RUP, DL), abusando della loro qualifica e posizione,  inducono un'esponente apicale dell'impresa aggiudicataria che ha richiesto il subappalto di lavori, a promettergli denaro (o altra utilità) al fine di accordare il subappalto al soggetto indicato dall'impresa aggiudicataria, pur in difetto dei requisiti richiesti dalla normativa, allo scopo di comportare un vantaggio diretto per l'aggiudicatario ed indiretto anche per la Stazione Appaltante."/>
    <x v="26"/>
    <x v="14"/>
    <m/>
    <s v="GESTIONE SUB-APPALTI - Non sufficiente e/o omesso controllo sull'idoneità tecnico professionale dei sub-appaltatori._x000a_Ad es: impropria autorizzazione al sub-appalto al fine di favorire una soluzione che realizzi un vantaggio per l'Ente."/>
    <n v="0.4"/>
    <n v="0.4"/>
    <n v="0"/>
    <n v="0.8"/>
    <n v="0.6"/>
    <n v="2.2000000000000002"/>
    <s v="MEDIA"/>
    <s v="MOLTO ALTO"/>
    <s v="ALTO"/>
    <n v="0.4"/>
    <n v="0.4"/>
    <n v="0.4"/>
    <n v="0.6"/>
    <n v="0.4"/>
    <n v="2.2000000000000002"/>
    <s v="MEDIO"/>
    <x v="0"/>
    <s v="APICALE"/>
    <s v="Predisposizione PG 20 Subappalti"/>
    <s v="Basso"/>
  </r>
  <r>
    <n v="35"/>
    <x v="3"/>
    <n v="25"/>
    <x v="15"/>
    <s v="Il personale dell'Ente incaricato di Pubblico Servizio, abusando della propria posizione, con il concorso del Dirigente e/o di un apicale, induce l'assegnatario dell'alloggio o i suoi familiari a promettergli denaro (o altra utilità) al fine di favorirlo in un procedimento amm.vo generando un interesse/vantaggio per l'Ente."/>
    <x v="27"/>
    <x v="17"/>
    <m/>
    <s v="PROCEDIMENTI AMM.VI: CONTRATTI, VARIAZIONI, MOROSITA'                                                                                        - Gestione dei rapporti con gli assegnatari degli alloggi_x000a_Le potenziali attività sensibili individuate sono: _x000a_- Gestione del rapporto locativo_x000a_- Gestione della morosità _x000a_- Rateizzazione e verifica dei pagamenti"/>
    <n v="0.6"/>
    <n v="1"/>
    <n v="0"/>
    <n v="0.8"/>
    <n v="0.4"/>
    <n v="2.8000000000000003"/>
    <s v="MEDIA"/>
    <s v="MOLTO ALTO"/>
    <s v="ALTO"/>
    <n v="0.4"/>
    <n v="0.8"/>
    <n v="0.4"/>
    <n v="0.8"/>
    <n v="0.6"/>
    <n v="3.0000000000000004"/>
    <s v="MEDIO"/>
    <x v="0"/>
    <s v="APICALI E SUBORDINATI"/>
    <s v="Attuazione delle misure previste nel Piano di Prevenzione della corruzione."/>
    <s v="Basso"/>
  </r>
  <r>
    <n v="36"/>
    <x v="3"/>
    <n v="25"/>
    <x v="15"/>
    <s v="Il funzionario dell'Ente, abusando della propria posizione, induce l'acquirente dell'immobile (assegnatario di alloggio inserito nel Piano di Cessione) a promettergli denaro (o altra utilità) al fine di rilasciare parere positivo al procedimento di vendita dell'immobile, in esito al sopralluogo/verifica, pur riscontrando nell'immobile opere in difformità dei regolamenti edilizi o altre cause ostative alla vendita._x000a_Il personale del servizio, incaricato di Pubblico Servizio, abusando della propria posizione, con il concorso del Dirigente e/o di un apicale, induce l'assegnatario dell'alloggio o i suoi familiari o il partecipante ad un'asta pubblica a promettergli denaro (o altra utilità) al fine di favorirlo in un procedimento amm.vo generando al contempo un interesse/vantaggio per l'Ente._x000a_"/>
    <x v="28"/>
    <x v="6"/>
    <m/>
    <s v="GESTIONE DELLE VENDITE DI ALLOGGI: Gestione dei rapporti con i potenziali acquirenti degli alloggi. _x000a_Gestione delle aste pubbliche per la vendita di alloggi."/>
    <n v="0.6"/>
    <n v="1"/>
    <n v="0"/>
    <n v="0.8"/>
    <n v="0.4"/>
    <n v="2.8000000000000003"/>
    <s v="MEDIA"/>
    <s v="MOLTO ALTO"/>
    <s v="ALTO"/>
    <n v="0.4"/>
    <n v="0.8"/>
    <n v="0.4"/>
    <n v="0.8"/>
    <n v="0.6"/>
    <n v="3.0000000000000004"/>
    <s v="MEDIO"/>
    <x v="0"/>
    <s v="APICALI E SUBORDINATI"/>
    <s v="Misure previste dal piano di prevenzione della corruzione."/>
    <s v="Basso"/>
  </r>
  <r>
    <n v="37"/>
    <x v="3"/>
    <n v="25"/>
    <x v="16"/>
    <s v="Il funzionario pubblico (es. Comune, Genio Civile, VVFF, ecc.), abusando della sua posizione e qualifica, induce (o costringe) l'esponente dell'Ente a promettergli denaro (o altra utilità) al fine di autorizzare un'opera in assenza dei presupposti o accelerare indebitamente per il suo rilascio."/>
    <x v="29"/>
    <x v="14"/>
    <s v="Affidamento di incarichi di consulenza o collaborazione, approvvigionamenti, subappalti, risorse umane"/>
    <s v="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_x000a_Le attività potenzialmente sensibili sono:_x000a_- Gestione degli adempimenti in carico alla DL_x000a_- Rapporti con enti pubblici in fase di richieste autorizzative._x000a__x000a_"/>
    <n v="0.6"/>
    <n v="1"/>
    <n v="0"/>
    <n v="0.8"/>
    <n v="0.4"/>
    <n v="2.8000000000000003"/>
    <s v="MEDIA"/>
    <s v="MOLTO ALTO"/>
    <s v="ALTO"/>
    <n v="0.4"/>
    <n v="0.4"/>
    <n v="0.4"/>
    <n v="0.8"/>
    <n v="0.6"/>
    <n v="2.6"/>
    <s v="MEDIO"/>
    <x v="0"/>
    <m/>
    <s v="Predisposizione PG 20 Subappalti"/>
    <s v="Basso"/>
  </r>
  <r>
    <n v="38"/>
    <x v="3"/>
    <n v="25"/>
    <x v="17"/>
    <s v="Il reato, in linea di principio, potrebbe concretizzarsi attraverso la seguente modalità: Un esponente dell'Ente, che  assume la qualifica di Pubblico Ufficiale o di Incaricato di Pubblico Servizio, abusando della propria posizione, induce il Legale rappresentante di un'impresa a promettergli denaro (o altra utilità) al fine di favorirlo nelle procedure di affidamento, generando, anche indirettamente,  un interesse/vantaggio per l'Ente/stazione Appaltante._x000a_Dazione o promessa di denaro / altra utilità agli esponenti della Stazione Appaltante (Ente), finalizzato ad un uso distorto delle procedure di gara, frazionamenti artificiosi, abuso degli affidamenti diretti privi delle necessarie motivazioni, al fine di aggirare l’obbligo di gara pubblica a vantaggio o nell'interesse dell'Ente._x000a__x000a_Dazione o promessa di denaro / altra utilità agli esponenti della Stazione Appaltante (Ente), finalizzata a partecipare ad accordi collusivi con le ditte partecipanti agli appalti, a vantaggio o nell'interesse dell'Ente."/>
    <x v="30"/>
    <x v="16"/>
    <s v="Approvvigionamenti"/>
    <s v="PROCEDURE DI AFFIDAMENTO - Gestione della fase di affidamento di lavori, servizi e forniture."/>
    <n v="0.8"/>
    <n v="1"/>
    <n v="0"/>
    <n v="0.8"/>
    <n v="0.6"/>
    <n v="3.2"/>
    <s v="ALTA"/>
    <s v="MOLTO ALTO"/>
    <s v="MOLTO ALTO"/>
    <n v="0.6"/>
    <n v="0.6"/>
    <n v="0.4"/>
    <n v="0.6"/>
    <n v="0.6"/>
    <n v="2.8000000000000003"/>
    <s v="MEDIO"/>
    <x v="1"/>
    <s v="APICALI E SUBORDINATI"/>
    <s v="Rafforzamento controlli sulla procedura di gara nella PG 17._x000a_Attuazione delle misure previste nel Piano di Prevenzione della corruzione."/>
    <s v="Basso"/>
  </r>
  <r>
    <n v="39"/>
    <x v="4"/>
    <s v="25decies"/>
    <x v="18"/>
    <s v="Offerta o promessa di  denaro o altra utilità a  persona chiamata a rendere dichiarazione davanti all'autorità giudiziaria ovvero alla persona richiesta di rilasciare dichiarazioni al difensore nel corso dell'attività investigativa, o alla persona chiamata a svolgere attività di perito, consulente tecnico o interprete, allo scopo di nascondere/omettere fatti che possano sanzionare l'Ente"/>
    <x v="17"/>
    <x v="11"/>
    <s v="Affidamento di incarichi di consulenza o collaborazione, assunzione di personale, approvvigionamenti, autorizzazione ai subappalti"/>
    <s v="PROCEDIMENTI GIUDIZIARI - Gestione dei rapporti con i Giudici competenti, con i relativi consulenti tecnici e ausiliari, nell'ambito di giudizi civili, penali, amministrativi, giuslavoristici e tributari."/>
    <n v="0.4"/>
    <n v="0.6"/>
    <n v="0"/>
    <n v="0.4"/>
    <n v="0.6"/>
    <n v="2"/>
    <s v="BASSA"/>
    <s v="MEDIO"/>
    <s v="BASSO"/>
    <n v="0.4"/>
    <n v="0.4"/>
    <n v="0.4"/>
    <n v="0.8"/>
    <n v="0.6"/>
    <n v="2.6"/>
    <s v="MEDIO"/>
    <x v="3"/>
    <s v="APICALE"/>
    <s v="Previsione procedura per la gestione dei procedimenti legali di cui è parte l'Azienda"/>
    <s v="Molto Basso"/>
  </r>
  <r>
    <n v="40"/>
    <x v="5"/>
    <s v="25duodecies"/>
    <x v="19"/>
    <s v="Occupare alle dipendenze dell'Azienda lavoratori stranieri privi di regolare permesso di soggiorno, o il cui permesso di soggiorno risulti scaduto, annullato, revocato e che questa posizione del lavoratore non sia mai stata aggiornata/verificata da parte dell'Azienda. Trattasi di ipotesi residuale di rischio, dal momento che gli Enti della fattispecie impiegano alle proprie dipendenze, come da bando di assunzione, per lo più cittadini italiani."/>
    <x v="31"/>
    <x v="8"/>
    <m/>
    <s v="PROCEDURE DI ASSUNZIONE- Nell'ambito del processo di selezione/assunzione di lavoratori, verifica sul regolare possesso e validità da parte del lavoratore straniero di regolare permesso di soggiorno."/>
    <n v="0.2"/>
    <n v="0.2"/>
    <n v="0"/>
    <n v="0.4"/>
    <n v="0.2"/>
    <n v="1"/>
    <s v="MOLTO BASSA"/>
    <s v="BASSO"/>
    <s v="MOLTO BASSO"/>
    <n v="0.4"/>
    <n v="0.6"/>
    <n v="0.4"/>
    <n v="0.8"/>
    <n v="0.6"/>
    <n v="2.8000000000000003"/>
    <s v="MEDIO"/>
    <x v="3"/>
    <s v="APICALE"/>
    <m/>
    <s v="Molto Basso"/>
  </r>
  <r>
    <n v="41"/>
    <x v="6"/>
    <s v="25novies"/>
    <x v="20"/>
    <s v="Duplicazione abusiva di programmi informatici a mezzo della rete, da parte di dipendenti dell'Azienda, anche per scopi lavorativi endo aziendali. "/>
    <x v="11"/>
    <x v="0"/>
    <m/>
    <s v="UTILIZZO DEL SISTEMA INFORMATICO: Utilizzo abusivo di Programmi informatici, anche per uso endo aziendale, senza acquisto della relativa licenza."/>
    <n v="0.4"/>
    <n v="0.4"/>
    <n v="0"/>
    <n v="0.2"/>
    <n v="0.2"/>
    <n v="1.2"/>
    <s v="BASSA"/>
    <s v="MOLTO ALTO"/>
    <s v="MEDIO"/>
    <n v="0.4"/>
    <n v="0.6"/>
    <n v="0.4"/>
    <n v="0.8"/>
    <n v="0.6"/>
    <n v="2.8000000000000003"/>
    <s v="MEDIO"/>
    <x v="2"/>
    <s v="SUBORDINATO"/>
    <s v="Adozione Policy/ Regolamento aziendale in materia di utilizzo dei sistemi informatici aziendali._x000a_Implementazione sistemi di sicurezza fisica e logica sul sistema informativo."/>
    <s v="Basso"/>
  </r>
  <r>
    <n v="42"/>
    <x v="7"/>
    <s v="25octies"/>
    <x v="21"/>
    <s v="Tale reato potrebbe configurarsi, in linea di principio,  incassando i canoni e le morosità dagli utenti in contanti, anche sotto la soglia consentita dalla normativa, non registrando gli incassi e conseguentemente non dichiarandoli ai fini del computo e versamento delle imposte che l'Ente deve all'Erario. Il reato si concretizza dunque attraverso il vantaggio che l'Ente ha tratto dal risparmio di imposta, che dunque viene reimpiegato in attività dell'Ente stesso, sotto forma di investimento (ad es. mobiliare, immobiliare, finanziario)."/>
    <x v="32"/>
    <x v="18"/>
    <m/>
    <s v="GESTIONE TESORERIA/CASSA: ricevimento pagamenti in contante da parte degli assegnatari (canoni e morosità)"/>
    <n v="0.4"/>
    <n v="0.6"/>
    <n v="0"/>
    <n v="0.6"/>
    <n v="0.4"/>
    <n v="2"/>
    <s v="BASSA"/>
    <s v="MOLTO ALTO"/>
    <s v="MEDIO"/>
    <n v="0.4"/>
    <n v="0.6"/>
    <n v="0.4"/>
    <n v="0.8"/>
    <n v="0.6"/>
    <n v="2.8000000000000003"/>
    <s v="MEDIO"/>
    <x v="2"/>
    <s v="APICALI E SUBORDINATI"/>
    <m/>
    <s v="Basso"/>
  </r>
  <r>
    <n v="43"/>
    <x v="7"/>
    <s v="25octies"/>
    <x v="21"/>
    <s v="Il reato potrebbe configurarsi nella dichiarazione infedele, fatta dal legale rappresentante della Società, che consente all'Ente di conseguire un risparmio di imposta per effetto della dichiarazione di un reddito imponibile inferiore a quello effettivamente  conseguito in un certo periodo di imposta. Il reato di autoriciclaggio si sostanzia dunque nel vantaggio conseguito dal risparmio di imposta che viene così reimpiegato nell'attività aziendale, anche sotto forma di investimento (ad es. mobiliare, immobliare, finanziario)."/>
    <x v="17"/>
    <x v="19"/>
    <m/>
    <s v="Predisposizione del Bilancio ai fini del conteggio e conseguente versamento delle imposte sul reddito della Società."/>
    <n v="0.4"/>
    <n v="0.8"/>
    <n v="0"/>
    <n v="0.6"/>
    <n v="0.4"/>
    <n v="2.2000000000000002"/>
    <s v="MEDIA"/>
    <s v="MOLTO ALTO"/>
    <s v="ALTO"/>
    <n v="0.4"/>
    <n v="0.6"/>
    <n v="0.6"/>
    <n v="0.8"/>
    <n v="0.6"/>
    <n v="3.0000000000000004"/>
    <s v="MEDIO"/>
    <x v="0"/>
    <s v="APICALI E SUBORDINATI"/>
    <s v="Implementazione PG13 Procedimento di approvazione del bilancio in relazione alle poste soggette a stima."/>
    <s v="Basso"/>
  </r>
  <r>
    <n v="44"/>
    <x v="7"/>
    <s v="25octies"/>
    <x v="22"/>
    <s v="Impiego di beni di provenienza illecita, in relazione ai materiali impiegati da imprese appaltatrici in cantiere, in assenza di adeguate verifiche (previste da legge o da protocolli di legalità sottoscritti) da parte della Stazione Appaltante circa i requisiti dell'appaltatore e l'assenza di infiltrazioni mafiose e criminali in capo alla sua figura."/>
    <x v="33"/>
    <x v="14"/>
    <m/>
    <s v="UTILIZZO DI MATERIALE IN CANTIERE, PROVENIENTE DA ATTIVITA' ILLECITE: ad es. calcestruzzo, acciaio per la costruzione di immobili e/o attività di manutenzione degli stessi."/>
    <n v="0.6"/>
    <n v="0.4"/>
    <n v="0"/>
    <n v="0.6"/>
    <n v="0.4"/>
    <n v="2"/>
    <s v="BASSA"/>
    <s v="MOLTO ALTO"/>
    <s v="MEDIO"/>
    <n v="0.4"/>
    <n v="0.6"/>
    <n v="0.4"/>
    <n v="0.8"/>
    <n v="0.8"/>
    <n v="3"/>
    <s v="MEDIO"/>
    <x v="2"/>
    <s v="APICALE"/>
    <m/>
    <s v="Basso"/>
  </r>
  <r>
    <n v="45"/>
    <x v="7"/>
    <s v="25octies"/>
    <x v="22"/>
    <s v="Impiego di denaro, proveniente da incassi avvenuti anche  in contanti (di importo pari o superiore al limite previsto dalla normativa antiriciclaggio), di cui non si conosce la provenienza, in attività economico-finanziarie. Il rischio potenziale, riferito alla specifica attività, si può configurare nel pagamento di fornitori e/o appaltatori dell'Ente su conti correnti diversi da quelli indicati nel  contratto/incarico, e non rispondenti alla ragione sociale dell'emittente fattura/notula oggetto di pagamento."/>
    <x v="34"/>
    <x v="18"/>
    <m/>
    <s v="LIQUIDAZIONE FATTURE A FORNITORI E APPALTATORI  e gestione pagamenti"/>
    <n v="0.8"/>
    <n v="0.6"/>
    <n v="0"/>
    <n v="0.6"/>
    <n v="0.4"/>
    <n v="2.4"/>
    <s v="MEDIA"/>
    <s v="MOLTO ALTO"/>
    <s v="ALTO"/>
    <n v="0.4"/>
    <n v="0.6"/>
    <n v="0.6"/>
    <n v="0.8"/>
    <n v="0.6"/>
    <n v="3.0000000000000004"/>
    <s v="MEDIO"/>
    <x v="0"/>
    <s v="APICALI E SUBORDINATI"/>
    <s v="Implementazione PST-5 in relazione alla fase di contabilità lavori. Implementazione procedura contabilità e pagamenti"/>
    <s v="Basso"/>
  </r>
  <r>
    <n v="46"/>
    <x v="7"/>
    <s v="25octies"/>
    <x v="23"/>
    <s v="Ricezione, occultamento di somme di denaro in contanti superiori al limite consentito dalla normativa antiriciclaggio, di cui è sconosciuta la provenienza."/>
    <x v="32"/>
    <x v="18"/>
    <m/>
    <s v="GESTIONE TESORERIA/CASSA: ricevimento pagamenti in contante da parte degli assegnatari (canoni e morosità)"/>
    <n v="0.2"/>
    <n v="0.4"/>
    <n v="0"/>
    <n v="0.4"/>
    <n v="0.2"/>
    <n v="1.2"/>
    <s v="BASSA"/>
    <s v="MOLTO ALTO"/>
    <s v="MEDIO"/>
    <n v="0.4"/>
    <n v="0.8"/>
    <n v="0.4"/>
    <n v="0.8"/>
    <n v="0.6"/>
    <n v="3.0000000000000004"/>
    <s v="MEDIO"/>
    <x v="2"/>
    <s v="APICALI E SUBORDINATI"/>
    <m/>
    <s v="Basso"/>
  </r>
  <r>
    <n v="47"/>
    <x v="7"/>
    <s v="25octies"/>
    <x v="24"/>
    <s v="Tale reato potrebbe essere commesso, in linea di principio, in caso di  pagamento, da parte dell'assegnatario acquirente dell'immobile, oggetto di vendita,  mediante l’impiego di denaro contante o di mezzi di pagamento non appropriati rispetto alla prassi comune, anche in caso di operazioni frazionate e/o pagamenti rateizzati."/>
    <x v="35"/>
    <x v="6"/>
    <m/>
    <s v="GESTIONE DELLE VENDITE DI ALLOGGI:_x000a_Risulta potenzialmente sensibile l'attività di:_x000a_- Pagamento dell'acquirente in violazione della normativa in materia di antiriciclaggio."/>
    <n v="0.4"/>
    <n v="0.8"/>
    <n v="0"/>
    <n v="0.2"/>
    <n v="0.2"/>
    <n v="1.6"/>
    <s v="BASSA"/>
    <s v="MOLTO ALTO"/>
    <s v="MEDIO"/>
    <n v="0.4"/>
    <n v="0.8"/>
    <n v="0.4"/>
    <n v="0.8"/>
    <n v="0.6"/>
    <n v="3.0000000000000004"/>
    <s v="MEDIO"/>
    <x v="2"/>
    <s v="APICALE"/>
    <m/>
    <s v="Basso"/>
  </r>
  <r>
    <n v="48"/>
    <x v="7"/>
    <s v="25octies"/>
    <x v="25"/>
    <s v="Tale reato potrebbe essere commesso, in linea di principio, in caso di trasferimento di contante (pari o superiore al limite previsto dalla normativa antiriciclaggio), anche se effettuato tramite operazioni frazionate._x000a_Tale reato potrebbe essere commesso, in linea di principio, in caso di impiego di denaro, proveniente da incassi avvenuti in contanti (di importo pari o superiore al limite previsto dalla normativa antiriciclaggio), di cui non si conosce la provenienza, in attività economico-finanziarie."/>
    <x v="36"/>
    <x v="18"/>
    <s v="Gestione cassa: ricevimento pagamenti in contante da parte degli assegnatari (canoni e morosità)"/>
    <s v="GESTIONE TESORERIA_x000a_Tracciabilità dei flussi finanziari: operazioni di pagamento o di investimento"/>
    <n v="0.4"/>
    <n v="0.6"/>
    <n v="0"/>
    <n v="0.6"/>
    <n v="0.4"/>
    <n v="2"/>
    <s v="BASSA"/>
    <s v="MOLTO ALTO"/>
    <s v="MEDIO"/>
    <n v="0.4"/>
    <n v="0.6"/>
    <n v="0.6"/>
    <n v="0.8"/>
    <n v="0.6"/>
    <n v="3.0000000000000004"/>
    <s v="MEDIO"/>
    <x v="2"/>
    <s v="SUBORDINATO"/>
    <m/>
    <s v="Basso"/>
  </r>
  <r>
    <n v="49"/>
    <x v="7"/>
    <s v="25octies"/>
    <x v="26"/>
    <s v="Tale reato potrebbe essere commesso, in linea di principio, in caso di pagamento dei SAL all'impresa appaltatrice (e subappaltatrice nei casi previsti) in violazione delle norme in materia di tracciabilità dei flussi finanziari (L. 136/2010), ovvero con denaro contante. Conseguentemente la mancata segnalazione alle autorità di controllo di eventuali violazioni accertate a carico dell'appaltatore._x000a_Tale reato potrebbe configurarsi in linea di principio, contravvenendo all'obbligo della tracciabilità dei pagamenti,  pagando &quot;in nero&quot;, con fondi di provenienza illecita, non registrati e dichiarati dall'Ente, fornitori e/o professionisti, anche in fase di SAL. Il reato si concretizza attraverso  il vantaggio tratto dall'Ente nel risparmio generato da incassi non dichiarati e non registrati, reimpiegati in attività dell'Ente stesso."/>
    <x v="37"/>
    <x v="14"/>
    <s v="Gestione della contabilità"/>
    <s v="GESTIONE DELLA CONTABILITA' DEI LAVORI_x000a_Tracciabilità dei flussi finanziari: pagamenti alle imprese in fase di SAL in violazione alle norme previste."/>
    <n v="0.6"/>
    <n v="0.4"/>
    <n v="0"/>
    <n v="0.6"/>
    <n v="0.4"/>
    <n v="2"/>
    <s v="BASSA"/>
    <s v="MOLTO ALTO"/>
    <s v="MEDIO"/>
    <n v="0.4"/>
    <n v="0.4"/>
    <n v="0.4"/>
    <n v="0.8"/>
    <n v="0.6"/>
    <n v="2.6"/>
    <s v="MEDIO"/>
    <x v="2"/>
    <s v="APICALI E SUBORDINATI"/>
    <s v="Implementazione PST-5 in relazione alla fase di contabilità lavori"/>
    <s v="Basso"/>
  </r>
  <r>
    <n v="50"/>
    <x v="8"/>
    <s v="25quater"/>
    <x v="27"/>
    <s v="Assunzione di candidati che risultano essere dediti ad attività di terrorismo, destinati a rivestire ruoli di copertura all'interno della Struttura aziendale."/>
    <x v="31"/>
    <x v="8"/>
    <m/>
    <s v="PROCEDURE DI ASSUNZIONE- Selezione/assunzione personale: verifica preliminare sui requisiti del candidato."/>
    <n v="0.2"/>
    <n v="0.2"/>
    <n v="0"/>
    <n v="0.4"/>
    <n v="0.2"/>
    <n v="1"/>
    <s v="MOLTO BASSA"/>
    <s v="MOLTO ALTO"/>
    <s v="BASSO"/>
    <n v="0.4"/>
    <n v="0.6"/>
    <n v="0.4"/>
    <n v="0.8"/>
    <n v="0.6"/>
    <n v="2.8000000000000003"/>
    <s v="MEDIO"/>
    <x v="3"/>
    <s v="APICALE"/>
    <m/>
    <s v="Molto Basso"/>
  </r>
  <r>
    <n v="51"/>
    <x v="8"/>
    <s v="25quater"/>
    <x v="27"/>
    <s v="Fornire ospitalità, vitto o rifugio a soggetti che partecipano ad associazioni con finalità di terrorismo, anche internazionale, o di eversione dell'ordine democratico."/>
    <x v="27"/>
    <x v="17"/>
    <m/>
    <s v="PROCEDURE DI GESTIONE UTENZA - Corretto adempimento degli obblighi in materia di antiterrorismo previsti dalla normativa vigente."/>
    <n v="0.6"/>
    <n v="0.4"/>
    <n v="0"/>
    <n v="0.6"/>
    <n v="0.2"/>
    <n v="1.8"/>
    <s v="BASSA"/>
    <s v="MOLTO ALTO"/>
    <s v="MEDIO"/>
    <n v="0.4"/>
    <n v="0.6"/>
    <n v="0.4"/>
    <n v="0.8"/>
    <n v="0.6"/>
    <n v="2.8000000000000003"/>
    <s v="MEDIO"/>
    <x v="2"/>
    <s v="SUBORDINATO"/>
    <s v="Rafforzamento controlli circa gli adempimenti antiterrorismo nella PSA 1"/>
    <s v="Basso"/>
  </r>
  <r>
    <n v="52"/>
    <x v="9"/>
    <s v="25quinquies"/>
    <x v="28"/>
    <s v="Detenzione di materiale pornografico, relativo a minori degli anni 18, su PC aziendale. Anche in assenza di un potenziale interesse/vantaggio per l'Ente tale fattispecie viene considerata in quanto particolarmente lesiva della reputazione aziendale."/>
    <x v="11"/>
    <x v="0"/>
    <m/>
    <s v="UTILIZZO DEL SISTEMA INFORMATICO: Download da siti web classificati come pericolosi e non attinenti all'attività lavorativa aziendale. Salvataggio su pc aziendali di materiale pornografico tramite memorie esterne (es pen drive)."/>
    <n v="0.6"/>
    <n v="0.4"/>
    <n v="0"/>
    <n v="0.4"/>
    <n v="0.4"/>
    <n v="1.7999999999999998"/>
    <s v="BASSA"/>
    <s v="ALTO"/>
    <s v="BASSO"/>
    <n v="0.4"/>
    <n v="0.6"/>
    <n v="0.4"/>
    <n v="0.8"/>
    <n v="0.6"/>
    <n v="2.8000000000000003"/>
    <s v="MEDIO"/>
    <x v="3"/>
    <s v="SUBORDINATO"/>
    <s v="Adozione Policy/ Regolamento aziendale in materia di utilizzo dei sistemi informatici aziendali._x000a_Implementazione sistemi di sicurezza fisica e logica sul sistema informativo."/>
    <s v="Molto Basso"/>
  </r>
  <r>
    <n v="53"/>
    <x v="9"/>
    <s v="25quinquies"/>
    <x v="29"/>
    <s v="Divulgazione, diffusione, distribuzione o pubblicizzaione di materiale pornografico, relativo a minori degli anni 18, utilizzando il PC aziendale. Utilizzo del PC aziendale per adescamento o sfruttamento sessuale di minori di anni 18. Anche in assenza di un potenziale interesse/vantaggio per l'Ente tale fattispecie viene considerata in quanto particolarmente lesiva della reputazione aziendale."/>
    <x v="11"/>
    <x v="0"/>
    <m/>
    <s v="UTILIZZO DEL SISTEMA INFORMATICO: Download da siti web classificati come pericolosi e non attinenti all'attività lavorativa aziendale. Salvataggio su pc aziendali di materiale pornografico tramite memorie esterne (es pen drive)."/>
    <n v="0.6"/>
    <n v="0.4"/>
    <n v="0"/>
    <n v="0.4"/>
    <n v="0.4"/>
    <n v="1.7999999999999998"/>
    <s v="BASSA"/>
    <s v="ALTO"/>
    <s v="BASSO"/>
    <n v="0.4"/>
    <n v="0.6"/>
    <n v="0.4"/>
    <n v="0.8"/>
    <n v="0.6"/>
    <n v="2.8000000000000003"/>
    <s v="MEDIO"/>
    <x v="3"/>
    <s v="SUBORDINATO"/>
    <s v="Adozione Policy/ Regolamento aziendale in materia di utilizzo dei sistemi informatici aziendali._x000a_Implementazione sistemi di sicurezza fisica e logica sul sistema informativo."/>
    <s v="Molto Basso"/>
  </r>
  <r>
    <n v="54"/>
    <x v="10"/>
    <s v="25septies"/>
    <x v="30"/>
    <s v="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cantieri mobili di cui l'Ente è stazione appaltante. Potenziale carenza organizzativa derivante da mancato stanziamento di risorse finanziarie per la gestione dei rischi in ambito SPP, con conseguente riscontro di morte  presso i cantieri mobili di cui l'Ente è stazione appaltante. In riferimento all'attività sensibile, il reato può concretizzarsi, nell'ambito dell'attività di coordinamento e controllo della sicurezza in cantiere,  nel mancato assolvimento degli obblighi di controllo in materia di Salute e Sicurezza da parte del CSE."/>
    <x v="38"/>
    <x v="14"/>
    <m/>
    <s v="SPP &amp; DIREZIONE LAVORI- Adempimenti in materia di sicurezza e salute del lavoro nei cantieri mobili, Notifica preliminare, elaborazione PSC, verifica POS delle imprese, coordinamento della sicurezza in cantiere, controlli ed ispezioni in cantiere sul rispetto della normativa antinfortunistica da parte delle imprese, gestione ordini di servizio in base alle anomalie segnalate, segnalazioni agli organi competenti._x000a_"/>
    <n v="0.6"/>
    <n v="0.8"/>
    <n v="0"/>
    <n v="0.8"/>
    <n v="0.4"/>
    <n v="2.6"/>
    <s v="MEDIA"/>
    <s v="MOLTO ALTO"/>
    <s v="ALTO"/>
    <n v="0.4"/>
    <n v="0.4"/>
    <n v="0.4"/>
    <n v="0.6"/>
    <n v="0.6"/>
    <n v="2.4000000000000004"/>
    <s v="MEDIO"/>
    <x v="0"/>
    <s v="APICALE"/>
    <s v="Rafforzamento controlli sulla sicurezza nei cantieri nella PST 5._x000a_Predisposizione protocollo in materia di salute e sicurezza nei luoghi di lavoro"/>
    <s v="Basso"/>
  </r>
  <r>
    <n v="55"/>
    <x v="10"/>
    <s v="25septies"/>
    <x v="30"/>
    <s v="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luoghi di lavoro dell'Ente._x000a_Potenziale carenza organizzativa derivante da mancato stanziamento di risorse finanziarie per la gestione dei rischi in ambito SPP, con conseguente riscontro di morte  sul luogo di lavoro.  In riferimento all'attività sensibile, il reato può concretizzarsi,  sia nell'ambito dell'attività di coordinamento e controllo della sicurezza in cantiere,  nel mancato assolvimento degli obblighi di controllo in materia di Salute e Sicurezza da parte del CSE, sia nell'ambito dell'attività aziendale, in particolare nella mancata osservanza ad adempimenti di cui al T.U.S."/>
    <x v="39"/>
    <x v="20"/>
    <m/>
    <s v="SPP - Adempimenti in materia di sicurezza e salute del lavoro, Nomina RSPP e medico competente, determinazione del budget per la sicurezza, Elaborazione ed aggiornamento DVR per tutti i rischi aziendali, DUVRI, individuazione e formazione dirigenti e preposti, formazione ed informazione ai dipendenti e collaboratori, fornitura DPI adeguati al rischio. Formazione ed informazione ai dipendenti operanti presso cantieri mobili esterni (Es. Ufficio Direzione Lavori, Coordinatore Sicurezza, collaudatori, ecc.), gestione rapporti con consulenti esterni, adempimenti in materia di rpevenzione incendio e primo soccorso, manutenzione attrezzature ed impianti presso le sedi di lavoro, ecc._x000a_"/>
    <n v="0.4"/>
    <n v="0.4"/>
    <n v="0"/>
    <n v="0.8"/>
    <n v="0.4"/>
    <n v="2"/>
    <s v="BASSA"/>
    <s v="MOLTO ALTO"/>
    <s v="MEDIO"/>
    <n v="0.4"/>
    <n v="0.6"/>
    <n v="0.4"/>
    <n v="0.8"/>
    <n v="0.6"/>
    <n v="2.8000000000000003"/>
    <s v="MEDIO"/>
    <x v="2"/>
    <s v="APICALE"/>
    <s v="Predisposizione protocollo in materia di salute e sicurezza nei luoghi di lavoro"/>
    <s v="Basso"/>
  </r>
  <r>
    <n v="56"/>
    <x v="11"/>
    <s v="25ter"/>
    <x v="31"/>
    <s v="Il Dirigente o il responsabile del servizio, nel corso dell'istruttoria per la vendita di un alloggio, con artifici o raggiri ne altera la stima del valore dell'immobile oggetto di vendita, generando un interesse/vantaggio patrimoniale per l'ente, che si riflette anche nell'esposizione dei dati di bilancio dell'Ente medesimo."/>
    <x v="35"/>
    <x v="6"/>
    <m/>
    <s v="GESTIONE DELLE VENDITE DI ALLOGGI: potenziali attività sensibili:_x000a_- Stima del prezzo di vendita_x000a_- Predisposizione atto di approvazione stime_x000a_Il reato si realizza attraverso il calcolo di un prezzo di cessione non congruo rispetto ai parametri previsti"/>
    <n v="0.4"/>
    <n v="0.8"/>
    <n v="0"/>
    <n v="0.8"/>
    <n v="0.6"/>
    <n v="2.6"/>
    <s v="MEDIA"/>
    <s v="MEDIO"/>
    <s v="MEDIO"/>
    <n v="0.4"/>
    <n v="0.8"/>
    <n v="0.4"/>
    <n v="0.8"/>
    <n v="0.6"/>
    <n v="3.0000000000000004"/>
    <s v="MEDIO"/>
    <x v="2"/>
    <s v="APICALI E SUBORDINATI"/>
    <m/>
    <s v="Basso"/>
  </r>
  <r>
    <n v="57"/>
    <x v="11"/>
    <s v="25ter"/>
    <x v="32"/>
    <s v="Il rischio potenziale potrebbe concretizzarsi, in via del tutto residuale, nell'ipotesi in cui il vertice dell'Ente offra/prometta denaro o altra utilità al vertice della controparte societaria con cui è in atto un contenzioso, al fine di aggiudicarsi la vittoria dello stesso oppure di addivenire ad un compromesso per chiuderlo."/>
    <x v="17"/>
    <x v="11"/>
    <s v="Affidamento di incarichi di consulenza o collaborazione, assunzione di personale, approvvigionamenti, autorizzazione ai subappalti"/>
    <s v="LITI E TRANSAZIONI_x000a_Gestione e monitoraggio del contenzioso con controparti societarie"/>
    <n v="0.4"/>
    <n v="0.8"/>
    <n v="0"/>
    <n v="0.6"/>
    <n v="0.4"/>
    <n v="2.2000000000000002"/>
    <s v="MEDIA"/>
    <s v="MEDIO"/>
    <s v="MEDIO"/>
    <n v="0.4"/>
    <n v="0.4"/>
    <n v="0.4"/>
    <n v="0.8"/>
    <n v="0.6"/>
    <n v="2.6"/>
    <s v="MEDIO"/>
    <x v="2"/>
    <s v="APICALE"/>
    <s v="Attuazione delle misure previste nel Piano di Prevenzione della corruzione."/>
    <s v="Basso"/>
  </r>
  <r>
    <n v="58"/>
    <x v="11"/>
    <s v="25ter"/>
    <x v="32"/>
    <s v="Il rischio potenziale potrebbe concretizzarsi, in via del tutto residuale, nell'ipotesi in cui un esponente della Società/Ente offra/prometta denaro o altra utilità ad un funzionario di una società immobliare o di un istituto, nel corso della trattativa per la vendita di SETTORE PATRIMONIO non ricadente nella categoria di ERP."/>
    <x v="35"/>
    <x v="6"/>
    <m/>
    <s v="ATTIVITA' IMMOBILIARE, NON CARATTERISTICA DELLA GESTIONE ERP. Vendite di immobili o alloggi destinati a società/istituti."/>
    <n v="0.2"/>
    <n v="0.4"/>
    <n v="0"/>
    <n v="0.6"/>
    <n v="0.4"/>
    <n v="1.6"/>
    <s v="BASSA"/>
    <s v="MEDIO"/>
    <s v="BASSO"/>
    <n v="0.4"/>
    <n v="0.4"/>
    <n v="0.4"/>
    <n v="0.8"/>
    <n v="0.6"/>
    <n v="2.6"/>
    <s v="MEDIO"/>
    <x v="3"/>
    <s v="APICALI E SUBORDINATI"/>
    <s v="_x000a_Attuazione delle misure previste nel Piano di Prevenzione della corruzione._x000a_Valutare procedure per la vendita di alloggi o locali non ERP."/>
    <s v="Molto Basso"/>
  </r>
  <r>
    <n v="59"/>
    <x v="11"/>
    <s v="25ter"/>
    <x v="32"/>
    <s v="Il rischio potenziale potrebbe concretizzarsi, in via del tutto residuale, nell'ipotesi in cui un esponente dell'Ente offra/prometta denaro o altra utilità ad un valutatore dell’Ente di Certificazione affinchè questi ometta eventuali non conformità e/o contestazioni che avrebbero determinato la perdita del certificato, emesso dall’Ente di Certificazione."/>
    <x v="40"/>
    <x v="21"/>
    <s v="Affidamento di incarichi di consulenza o collaborazione, assunzione di personale, approvvigionamenti, autorizzazione ai subappalti"/>
    <s v="RAPPORTI CONTRATTUALI_x000a_Gestione rapporti con Enti di Certificazione"/>
    <n v="0.2"/>
    <n v="0.2"/>
    <n v="0"/>
    <n v="0.6"/>
    <n v="0.4"/>
    <n v="1.4"/>
    <s v="BASSA"/>
    <s v="MEDIO"/>
    <s v="BASSO"/>
    <n v="0.4"/>
    <n v="0.4"/>
    <n v="0.4"/>
    <n v="0.8"/>
    <n v="0.6"/>
    <n v="2.6"/>
    <s v="MEDIO"/>
    <x v="3"/>
    <s v="APICALI E SUBORDINATI"/>
    <s v="Attuazione delle misure previste nel Piano di Prevenzione della corruzione."/>
    <s v="Molto Basso"/>
  </r>
  <r>
    <n v="60"/>
    <x v="11"/>
    <s v="25ter"/>
    <x v="32"/>
    <s v="Il rischio potenziale potrebbe concretizzarsi, in via del tutto residuale, nell'ipotesi in cui un esponente dell'Ente offra/prometta denaro o altra utilità ad un perito dell'Assicurazione affinchè questi ometta eventuali non conformità e/o contestazioni che avrebbero determinato la stima del danno e/o la perdita del risarcimento richiesto dalla Società, oppure la stima del danno che la Società è tenuta a risarcire a terzi."/>
    <x v="41"/>
    <x v="21"/>
    <s v="Affidamento di incarichi di consulenza o collaborazione, assunzione di personale, approvvigionamenti, autorizzazione ai subappalti"/>
    <s v="RAPPORTI CONTRATTUALI_x000a_Gestione dei rapporti con Istituti di Assicurazione e/o loro periti, nell'ambito della stima di un danno: ad es. ad un immobile, danno per responsabilità civile, etc."/>
    <n v="0.4"/>
    <n v="0.4"/>
    <n v="0"/>
    <n v="0.6"/>
    <n v="0.4"/>
    <n v="1.7999999999999998"/>
    <s v="BASSA"/>
    <s v="MEDIO"/>
    <s v="BASSO"/>
    <n v="0.4"/>
    <n v="0.4"/>
    <n v="0.4"/>
    <n v="0.8"/>
    <n v="0.6"/>
    <n v="2.6"/>
    <s v="MEDIO"/>
    <x v="3"/>
    <s v="APICALI E SUBORDINATI"/>
    <s v="Attuazione delle misure previste nel Piano di Prevenzione della corruzione."/>
    <s v="Molto Basso"/>
  </r>
  <r>
    <n v="61"/>
    <x v="11"/>
    <s v="25ter"/>
    <x v="32"/>
    <s v="Il rischio potenziale potrebbe concretizzarsi, in via del tutto residuale, nell'ipotesi in cui un esponente della Società/Ente offra/prometta denaro o altra utilità ad un funzionario di un Istituto creditizio al fine di indurlo alla valutazione positiva della pratica in istruttoria e conseguentemente alla erogazione del finanziamento richiesto."/>
    <x v="42"/>
    <x v="21"/>
    <s v="Affidamento di incarichi di consulenza o collaborazione, assunzione di personale, approvvigionamenti, autorizzazione ai subappalti"/>
    <s v="RAPPORTI CONTRATTUALI_x000a_Gestione dei rapporti con Istituti di credito, nell'ambito della richiesta di un finanziamento, mutuo, linea di credito, etc."/>
    <n v="0.4"/>
    <n v="0.6"/>
    <n v="0"/>
    <n v="0.6"/>
    <n v="0.4"/>
    <n v="2"/>
    <s v="BASSA"/>
    <s v="MEDIO"/>
    <s v="BASSO"/>
    <n v="0.4"/>
    <n v="0.4"/>
    <n v="0.4"/>
    <n v="0.8"/>
    <n v="0.6"/>
    <n v="2.6"/>
    <s v="MEDIO"/>
    <x v="3"/>
    <s v="APICALI E SUBORDINATI"/>
    <s v="Attuazione delle misure previste nel Piano di Prevenzione della corruzione."/>
    <s v="Molto Basso"/>
  </r>
  <r>
    <n v="62"/>
    <x v="11"/>
    <s v="25ter"/>
    <x v="33"/>
    <s v="ll reato può concretizzarsi in ipotesi di concorso attivo con la funzione qualificata per la commissione del reato, attraverso l'induzione in errore di Soci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
    <x v="43"/>
    <x v="19"/>
    <s v="CALCOLO E GESTIONE DEL CANONE DI LOCAZIONE E BOLLETTAZIONE - VENDITE"/>
    <s v="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
    <n v="0.4"/>
    <n v="0.8"/>
    <n v="0"/>
    <n v="0.2"/>
    <n v="0.4"/>
    <n v="1.8000000000000003"/>
    <s v="BASSA"/>
    <s v="MEDIO"/>
    <s v="BASSO"/>
    <n v="0.4"/>
    <n v="0.6"/>
    <n v="0.4"/>
    <n v="0.8"/>
    <n v="0.6"/>
    <n v="2.8000000000000003"/>
    <s v="MEDIO"/>
    <x v="3"/>
    <s v="SUBORDINATO"/>
    <s v="Rafforzamento controlli preventivi all'approvazione del bilancio nella PG 13"/>
    <s v="Molto Basso"/>
  </r>
  <r>
    <n v="63"/>
    <x v="11"/>
    <s v="25ter"/>
    <x v="34"/>
    <s v="ll reato può concretizzarsi attraverso l'induzione in errore gli Enti di controllo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
    <x v="17"/>
    <x v="19"/>
    <s v="CALCOLO E GESTIONE DEL CANONE DI LOCAZIONE E BOLLETTAZIONE - VENDITE"/>
    <s v="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
    <n v="0.4"/>
    <n v="0.8"/>
    <n v="0"/>
    <n v="0.8"/>
    <n v="0.8"/>
    <n v="2.8"/>
    <s v="MEDIA"/>
    <s v="MEDIO"/>
    <s v="MEDIO"/>
    <n v="0.4"/>
    <n v="0.6"/>
    <n v="0.4"/>
    <n v="0.8"/>
    <n v="0.6"/>
    <n v="2.8000000000000003"/>
    <s v="MEDIO"/>
    <x v="2"/>
    <s v="APICALE"/>
    <m/>
    <s v="Basso"/>
  </r>
  <r>
    <n v="64"/>
    <x v="11"/>
    <s v="25ter"/>
    <x v="35"/>
    <s v="Il reato può concretizzarsi in ipotesi di concorso attivo con la funzione qualificata per la commissione del reato, attraverso l'utilizzo improprio delle utilità patrimoniali al fine di trarne un ingiusto profitto, a seguito di aumenti di capitale."/>
    <x v="43"/>
    <x v="19"/>
    <m/>
    <s v="Concorso attivo insieme all'autore del reato nella predisposizione di situazioni patrimoniali funzionali alla realizzazione di: operazioni di aumento/riduzione del capitale sociale; altre operazioni su quote sociali; altre operazioni straordinarie."/>
    <n v="0.2"/>
    <n v="0.8"/>
    <n v="0"/>
    <n v="0.4"/>
    <n v="0.4"/>
    <n v="1.7999999999999998"/>
    <s v="BASSA"/>
    <s v="MEDIO"/>
    <s v="BASSO"/>
    <n v="0.4"/>
    <n v="0.6"/>
    <n v="0.4"/>
    <n v="0.4"/>
    <n v="0.6"/>
    <n v="2.4"/>
    <s v="MEDIO"/>
    <x v="3"/>
    <s v="SUBORDINATO"/>
    <s v="Rafforzamento controlli preventivi all'approvazione del bilancio nella PG 13"/>
    <s v="Molto Basso"/>
  </r>
  <r>
    <n v="65"/>
    <x v="11"/>
    <s v="25ter"/>
    <x v="35"/>
    <s v="Il reato può concretizzarsi con la funzione qualificata per la commissione del reato, attraverso l'utilizzo improprio delle utilità patrimoniali al fine di trarne un ingiusto profitto, a seguito di aumenti di capitale."/>
    <x v="17"/>
    <x v="19"/>
    <m/>
    <s v="Predisposizione di situazioni patrimoniali funzionali alla realizzazione di: operazioni di aumento/riduzione del capitale sociale; altre operazioni su quote sociali o altre operazioni straordinarie."/>
    <n v="0.6"/>
    <n v="1"/>
    <n v="0"/>
    <n v="0.8"/>
    <n v="0.4"/>
    <n v="2.8000000000000003"/>
    <s v="MEDIA"/>
    <s v="MEDIO"/>
    <s v="MEDIO"/>
    <n v="0.4"/>
    <n v="0.6"/>
    <n v="0.4"/>
    <n v="0.8"/>
    <n v="0.6"/>
    <n v="2.8000000000000003"/>
    <s v="MEDIO"/>
    <x v="2"/>
    <s v="APICALE"/>
    <s v="Rafforzamento controlli preventivi all'approvazione del bilancio nella PG 13"/>
    <s v="Basso"/>
  </r>
  <r>
    <n v="66"/>
    <x v="11"/>
    <s v="25ter"/>
    <x v="36"/>
    <s v="Impedire/ostacolare in ipotesi di concorso attivo con la funzione qualificata per la commissione del reato,  lo svolgimento dell'attività dei sindaci revisori: nelle operazioni di verifica e nello svolgimento delle attività di controllo agli stessi riservate dalla legge; nelle operazioni di verifica sulla correttezza e completezza delle poste di bilancio. Altri organi (interni ed esterni) nelle attività di controllo loro riservate da legge o regolamenti."/>
    <x v="44"/>
    <x v="19"/>
    <m/>
    <s v="CONTABILITA' E PREDISPOSIZIONE DEL BILANCIO - Concorso attivo insieme all'autore del reato nella gestione delle scritture contabili e dei libri sociali. Rapporti con gli organi di controllo (Collegio Sindacale), relativamente alle verifiche sulla gestione amministrativa/contabile e sul bilancio di esercizio e nelle attività di verifica della gestione aziendale."/>
    <n v="0.4"/>
    <n v="0.6"/>
    <n v="0"/>
    <n v="0.2"/>
    <n v="0.4"/>
    <n v="1.6"/>
    <s v="BASSA"/>
    <s v="MEDIO"/>
    <s v="BASSO"/>
    <n v="0.4"/>
    <n v="0.6"/>
    <n v="0.4"/>
    <n v="0.4"/>
    <n v="0.6"/>
    <n v="2.4"/>
    <s v="MEDIO"/>
    <x v="3"/>
    <s v="SUBORDINATO"/>
    <s v="Rafforzamento controlli preventivi all'approvazione del bilancio nella PG 13"/>
    <s v="Molto Basso"/>
  </r>
  <r>
    <n v="67"/>
    <x v="11"/>
    <s v="25ter"/>
    <x v="36"/>
    <s v="Impedire/ostacolare lo svolgimento dell'attività di: Sindaci nelle operazioni di verifica e nello svolgimento delle attività di controllo agli stessi riservate dalla legge.; Revisori nelle operazioni di verifica sulla correttezza e completezza delle poste di bilancio. Altri organi (interni ed esterni) nelle attività di controllo loro riservate da legge o regolamenti."/>
    <x v="45"/>
    <x v="19"/>
    <m/>
    <s v="CONTABILITA' E PREDISPOSIZIONE DEL BILANCIO - Gestione delle scritture contabili e dei libri sociali. Rapporti con gli organi di controllo (Collegio Sindacale), relativamente alle verifiche sulla gestione amministrativa/contabile e sul bilancio di esercizio e nelle attività di verifica della gestione aziendale."/>
    <n v="0.6"/>
    <n v="1"/>
    <n v="0"/>
    <n v="0.8"/>
    <n v="0.4"/>
    <n v="2.8000000000000003"/>
    <s v="MEDIA"/>
    <s v="MEDIO"/>
    <s v="MEDIO"/>
    <n v="0.4"/>
    <n v="0.6"/>
    <n v="0.4"/>
    <n v="0.8"/>
    <n v="0.6"/>
    <n v="2.8000000000000003"/>
    <s v="MEDIO"/>
    <x v="2"/>
    <s v="APICALI E SUBORDINATI"/>
    <s v="Rafforzamento controlli preventivi all'approvazione del bilancio nella PG 13"/>
    <s v="Basso"/>
  </r>
  <r>
    <n v="68"/>
    <x v="11"/>
    <s v="25ter"/>
    <x v="37"/>
    <s v="Tale reato potrebbe configurarsi in ipotesi di concorso attivo in in caso di:_x000a_- Esposizione di dati idonei a pregiudicare i diritti dei Creditori in occasione di fusioni/scissioni o riduzioni di capitale, creazione di società controllate, anche in concorso con altri soggetti;_x000a_-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
    <x v="43"/>
    <x v="19"/>
    <m/>
    <s v="CONTABILITA' E PREDISPOSIZIONE DEL BILANCIO - Collaborazione e supporto all'Organo Amministrativo nella predisposizione di situazioni patrimoniali funzionali alla realizzazione di: operazioni di aumento/riduzione del capitale sociale e/o di altre operazioni straordinarie (ad es. fusioni, scissioni)."/>
    <n v="0.4"/>
    <n v="0.8"/>
    <n v="0"/>
    <n v="0.6"/>
    <n v="0.4"/>
    <n v="2.2000000000000002"/>
    <s v="MEDIA"/>
    <s v="MEDIO"/>
    <s v="MEDIO"/>
    <n v="0.4"/>
    <n v="0.6"/>
    <n v="0.4"/>
    <n v="0.8"/>
    <n v="0.6"/>
    <n v="2.8000000000000003"/>
    <s v="MEDIO"/>
    <x v="2"/>
    <s v="SUBORDINATO"/>
    <s v="Rafforzamento controlli preventivi all'approvazione del bilancio nella PG 13"/>
    <s v="Basso"/>
  </r>
  <r>
    <n v="69"/>
    <x v="11"/>
    <s v="25ter"/>
    <x v="37"/>
    <s v="Tale reato potrebbe configurarsi in caso di:_x000a_- Esposizione di dati idonei a pregiudicare i diritti dei Creditori in occasione di fusioni/scissioni o riduzioni di capitale, creazione di società controllate, anche in concorso con altri soggetti;_x000a_-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
    <x v="17"/>
    <x v="19"/>
    <m/>
    <s v="CONTABILITA' E PREDISPOSIZIONE DEL BILANCIO - Predisposizione di situazioni patrimoniali funzionali alla realizzazione di: operazioni di aumento/riduzione del capitale sociale e/o di altre operazioni straordinarie (ad es. fusioni, scissioni, creazione di società controllate)."/>
    <n v="0.6"/>
    <n v="1"/>
    <n v="0"/>
    <n v="0.8"/>
    <n v="0.4"/>
    <n v="2.8000000000000003"/>
    <s v="MEDIA"/>
    <s v="MEDIO"/>
    <s v="MEDIO"/>
    <n v="0.4"/>
    <n v="0.6"/>
    <n v="0.4"/>
    <n v="0.8"/>
    <n v="0.6"/>
    <n v="2.8000000000000003"/>
    <s v="MEDIO"/>
    <x v="2"/>
    <s v="APICALE"/>
    <s v="Rafforzamento controlli preventivi all'approvazione del bilancio nella PG 13"/>
    <s v="Basso"/>
  </r>
  <r>
    <n v="70"/>
    <x v="11"/>
    <s v="25ter"/>
    <x v="38"/>
    <s v="Ostacolo all'esercizio delle funzioni di vigilanza, negli obblighi di comunicazione attraverso: ad es. esposizione di fatti materiali non rispondenti al vero sulla situazione economica; occultamento fraudolento di fatti che la  società avrebbe dovuto comunicare in riferimento alla propria situazione economica, finanziaria, patrimoniale; assunzione di condotte ostruzionistiche, mancata collaborazione, omissione di comunicazioni dovute nei confronti delle Autorità di vigilanza. Il reato, in riferimento all'attività sensibile,  può concretizzarsi, in lInea di principio, con il mancato assolvimento degli obblighi di comunicazione all'ANAC, nell'ambito della gestione degli appalti e della contabilità lavori, al Garante Privacy, alla Corte dei Conti in caso di accertamenti/indagini o altre autorità di vigilanza."/>
    <x v="46"/>
    <x v="15"/>
    <m/>
    <s v="RAPPORTI CON LE AUTORITA' DI VIGILANZA (Es. Banca d'Italia, Corte dei Conti, ANAC, Garante Privacy) e gestione delle comunicazioni e delle informazioni  ad esse dirette, anche in occasione di verifiche ispettive, accertamenti e procedimenti._x000a_"/>
    <n v="0.4"/>
    <n v="0.6"/>
    <n v="0"/>
    <n v="0.8"/>
    <n v="0.2"/>
    <n v="2"/>
    <s v="BASSA"/>
    <s v="MEDIO"/>
    <s v="BASSO"/>
    <n v="0.4"/>
    <n v="0.4"/>
    <n v="0.4"/>
    <n v="0.8"/>
    <n v="0.4"/>
    <n v="2.4"/>
    <s v="MEDIO"/>
    <x v="3"/>
    <s v="APICALE"/>
    <s v="Implementazione delle procedure sugli adempimenti informativi in materia di gare ed appalti (verso ANAC)."/>
    <s v="Molto Basso"/>
  </r>
  <r>
    <n v="71"/>
    <x v="12"/>
    <s v="25undecies"/>
    <x v="39"/>
    <s v="Il reato potrebbe realizzarsi a seguito di omesso controllo/vigilanza, da parte delle funzioni della Stazione Appaltante preposte, circa la selezione da parte dell'impresa appaltatrice, del Fornitore deputato al servizio di raccolta, trasporto e smaltimento rifiuti del Cantiere, e conseguente rilevazione in capo allo stesso di assenza di autorizzazione idonea all'attività svolta."/>
    <x v="47"/>
    <x v="14"/>
    <m/>
    <s v="DIREZIONE LAVORI - Controllo da parte della Direzione Lavori del corretto adempimento da parte dell'appaltatore agli obblighi di smaltimento dei rifiuti prodotti in cantiere."/>
    <n v="0.6"/>
    <n v="0.4"/>
    <n v="0"/>
    <n v="0.8"/>
    <n v="0.4"/>
    <n v="2.2000000000000002"/>
    <s v="MEDIA"/>
    <s v="MEDIO"/>
    <s v="MEDIO"/>
    <n v="0.4"/>
    <n v="0.4"/>
    <n v="0.4"/>
    <n v="0.8"/>
    <n v="0.6"/>
    <n v="2.6"/>
    <s v="MEDIO"/>
    <x v="2"/>
    <s v="APICALE"/>
    <s v="Rafforzamento controlli ambientali in fase di DL nella PST-5"/>
    <s v="Basso"/>
  </r>
  <r>
    <n v="72"/>
    <x v="12"/>
    <s v="25undecies"/>
    <x v="40"/>
    <s v="Il reato potrebbe realizzarsi a seguito di mancata comunicazione agliorgani competenti per legge, di eventi che possano contaminare il sito o eventi che evidenziano un inquinamento pregresso dello stesso."/>
    <x v="47"/>
    <x v="14"/>
    <m/>
    <s v="DIREZIONE LAVORI - Gestione dei controlli in cantiere inerenti gli adempimenti ambientali a carico delle ditte appaltatrici nel corso delle lavorazioni."/>
    <n v="0.2"/>
    <n v="0.4"/>
    <n v="0"/>
    <n v="0.8"/>
    <n v="0.4"/>
    <n v="1.8000000000000003"/>
    <s v="BASSA"/>
    <s v="MEDIO"/>
    <s v="BASSO"/>
    <n v="0.4"/>
    <n v="0.4"/>
    <n v="0.4"/>
    <n v="0.8"/>
    <n v="0.6"/>
    <n v="2.6"/>
    <s v="MEDIO"/>
    <x v="3"/>
    <s v="APICALE"/>
    <s v="Rafforzamento controlli ambientali in fase di DL nella PST-5"/>
    <s v="Molto Basso"/>
  </r>
  <r>
    <n v="73"/>
    <x v="12"/>
    <s v="25undecies"/>
    <x v="41"/>
    <s v="Il reato potrebbe concretizzarsi,  nell'ambito della contabilità lavori di cantiere, nella fase di controllo/vigilanza sugli obblighi ambientali da parte dell'impresa aggiudicataria,  da parte delle funzioni della Stazione Appaltante (Ente) preposte, nel fornire false indicazioni sulla natura, composizione e sulle caratteristiche chimico-fisiche dei rifiuti, mancata presentazione della quarta copia del formulario attestante il corretto smaltimento dei rifiuti in cantiere da parte di impresa debitamente autorizzata."/>
    <x v="48"/>
    <x v="14"/>
    <m/>
    <s v="DIREZIONE LAVORI - Gestione dei controlli e delle verifiche nei confronti delle ditte appaltatrici in sede di smistamento e classificazione dei rifiuti aviati alla raccolta ed al loro smaltimento."/>
    <n v="0.6"/>
    <n v="0.4"/>
    <n v="0"/>
    <n v="0.8"/>
    <n v="0.4"/>
    <n v="2.2000000000000002"/>
    <s v="MEDIA"/>
    <s v="MEDIO"/>
    <s v="MEDIO"/>
    <n v="0.4"/>
    <n v="0.4"/>
    <n v="0.4"/>
    <n v="0.8"/>
    <n v="0.6"/>
    <n v="2.6"/>
    <s v="MEDIO"/>
    <x v="2"/>
    <s v="APICALE"/>
    <s v="Rafforzamento controlli ambientali in fase di DL nella PST-5"/>
    <s v="Bass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ella_pivot1"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location ref="A3:F60" firstHeaderRow="1" firstDataRow="2" firstDataCol="1"/>
  <pivotFields count="29">
    <pivotField showAll="0" defaultSubtotal="0"/>
    <pivotField axis="axisRow" showAll="0">
      <items count="15">
        <item x="0"/>
        <item x="1"/>
        <item x="2"/>
        <item x="3"/>
        <item x="4"/>
        <item x="5"/>
        <item x="6"/>
        <item x="7"/>
        <item x="8"/>
        <item x="9"/>
        <item x="10"/>
        <item x="11"/>
        <item x="12"/>
        <item m="1" x="13"/>
        <item t="default"/>
      </items>
    </pivotField>
    <pivotField showAll="0"/>
    <pivotField axis="axisRow" showAll="0">
      <items count="43">
        <item x="7"/>
        <item x="27"/>
        <item x="5"/>
        <item x="6"/>
        <item x="39"/>
        <item x="31"/>
        <item x="21"/>
        <item x="10"/>
        <item x="11"/>
        <item x="12"/>
        <item x="13"/>
        <item x="14"/>
        <item x="32"/>
        <item x="8"/>
        <item x="20"/>
        <item x="28"/>
        <item x="9"/>
        <item x="33"/>
        <item x="34"/>
        <item x="35"/>
        <item x="0"/>
        <item x="36"/>
        <item x="22"/>
        <item x="19"/>
        <item x="1"/>
        <item x="18"/>
        <item x="15"/>
        <item x="16"/>
        <item x="17"/>
        <item x="2"/>
        <item x="30"/>
        <item x="37"/>
        <item x="38"/>
        <item x="29"/>
        <item x="23"/>
        <item x="24"/>
        <item x="25"/>
        <item x="26"/>
        <item x="40"/>
        <item x="3"/>
        <item x="4"/>
        <item x="41"/>
        <item t="default"/>
      </items>
    </pivotField>
    <pivotField showAll="0"/>
    <pivotField showAll="0"/>
    <pivotField showAll="0"/>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axis="axisCol" dataField="1" showAll="0" defaultSubtotal="0">
      <items count="5">
        <item x="3"/>
        <item x="2"/>
        <item x="0"/>
        <item m="1" x="4"/>
        <item x="1"/>
      </items>
    </pivotField>
    <pivotField showAll="0"/>
    <pivotField showAll="0" defaultSubtotal="0"/>
    <pivotField showAll="0"/>
  </pivotFields>
  <rowFields count="2">
    <field x="1"/>
    <field x="3"/>
  </rowFields>
  <rowItems count="56">
    <i>
      <x/>
    </i>
    <i r="1">
      <x v="20"/>
    </i>
    <i r="1">
      <x v="24"/>
    </i>
    <i r="1">
      <x v="29"/>
    </i>
    <i r="1">
      <x v="39"/>
    </i>
    <i r="1">
      <x v="40"/>
    </i>
    <i>
      <x v="1"/>
    </i>
    <i r="1">
      <x v="2"/>
    </i>
    <i r="1">
      <x v="3"/>
    </i>
    <i>
      <x v="2"/>
    </i>
    <i r="1">
      <x/>
    </i>
    <i r="1">
      <x v="13"/>
    </i>
    <i r="1">
      <x v="16"/>
    </i>
    <i>
      <x v="3"/>
    </i>
    <i r="1">
      <x v="7"/>
    </i>
    <i r="1">
      <x v="8"/>
    </i>
    <i r="1">
      <x v="9"/>
    </i>
    <i r="1">
      <x v="10"/>
    </i>
    <i r="1">
      <x v="11"/>
    </i>
    <i r="1">
      <x v="26"/>
    </i>
    <i r="1">
      <x v="27"/>
    </i>
    <i r="1">
      <x v="28"/>
    </i>
    <i>
      <x v="4"/>
    </i>
    <i r="1">
      <x v="25"/>
    </i>
    <i>
      <x v="5"/>
    </i>
    <i r="1">
      <x v="23"/>
    </i>
    <i>
      <x v="6"/>
    </i>
    <i r="1">
      <x v="14"/>
    </i>
    <i>
      <x v="7"/>
    </i>
    <i r="1">
      <x v="6"/>
    </i>
    <i r="1">
      <x v="22"/>
    </i>
    <i r="1">
      <x v="34"/>
    </i>
    <i r="1">
      <x v="35"/>
    </i>
    <i r="1">
      <x v="36"/>
    </i>
    <i r="1">
      <x v="37"/>
    </i>
    <i>
      <x v="8"/>
    </i>
    <i r="1">
      <x v="1"/>
    </i>
    <i>
      <x v="9"/>
    </i>
    <i r="1">
      <x v="15"/>
    </i>
    <i r="1">
      <x v="33"/>
    </i>
    <i>
      <x v="10"/>
    </i>
    <i r="1">
      <x v="30"/>
    </i>
    <i>
      <x v="11"/>
    </i>
    <i r="1">
      <x v="5"/>
    </i>
    <i r="1">
      <x v="12"/>
    </i>
    <i r="1">
      <x v="17"/>
    </i>
    <i r="1">
      <x v="18"/>
    </i>
    <i r="1">
      <x v="19"/>
    </i>
    <i r="1">
      <x v="21"/>
    </i>
    <i r="1">
      <x v="31"/>
    </i>
    <i r="1">
      <x v="32"/>
    </i>
    <i>
      <x v="12"/>
    </i>
    <i r="1">
      <x v="4"/>
    </i>
    <i r="1">
      <x v="38"/>
    </i>
    <i r="1">
      <x v="41"/>
    </i>
    <i t="grand">
      <x/>
    </i>
  </rowItems>
  <colFields count="1">
    <field x="25"/>
  </colFields>
  <colItems count="5">
    <i>
      <x/>
    </i>
    <i>
      <x v="1"/>
    </i>
    <i>
      <x v="2"/>
    </i>
    <i>
      <x v="4"/>
    </i>
    <i t="grand">
      <x/>
    </i>
  </colItems>
  <dataFields count="1">
    <dataField name="Conteggio di Rischio Residuo" fld="25" subtotal="count" baseField="0" baseItem="0"/>
  </dataFields>
  <formats count="21">
    <format dxfId="35">
      <pivotArea outline="0" collapsedLevelsAreSubtotals="1" fieldPosition="0">
        <references count="1">
          <reference field="25" count="0" selected="0"/>
        </references>
      </pivotArea>
    </format>
    <format dxfId="34">
      <pivotArea dataOnly="0" labelOnly="1" fieldPosition="0">
        <references count="1">
          <reference field="25" count="0"/>
        </references>
      </pivotArea>
    </format>
    <format dxfId="33">
      <pivotArea grandCol="1" outline="0" collapsedLevelsAreSubtotals="1" fieldPosition="0"/>
    </format>
    <format dxfId="32">
      <pivotArea dataOnly="0" labelOnly="1" grandRow="1" outline="0" fieldPosition="0"/>
    </format>
    <format dxfId="31">
      <pivotArea outline="0" collapsedLevelsAreSubtotals="1" fieldPosition="0"/>
    </format>
    <format dxfId="30">
      <pivotArea dataOnly="0" labelOnly="1" grandRow="1" outline="0" fieldPosition="0"/>
    </format>
    <format dxfId="29">
      <pivotArea outline="0" collapsedLevelsAreSubtotals="1" fieldPosition="0"/>
    </format>
    <format dxfId="28">
      <pivotArea dataOnly="0" labelOnly="1" grandRow="1" outline="0" fieldPosition="0"/>
    </format>
    <format dxfId="27">
      <pivotArea dataOnly="0" labelOnly="1" grandRow="1" outline="0" fieldPosition="0"/>
    </format>
    <format dxfId="26">
      <pivotArea dataOnly="0" labelOnly="1" grandRow="1" outline="0" fieldPosition="0"/>
    </format>
    <format dxfId="25">
      <pivotArea dataOnly="0" labelOnly="1" grandRow="1" outline="0" fieldPosition="0"/>
    </format>
    <format dxfId="24">
      <pivotArea dataOnly="0" labelOnly="1" grandRow="1" outline="0" fieldPosition="0"/>
    </format>
    <format dxfId="23">
      <pivotArea dataOnly="0" labelOnly="1" fieldPosition="0">
        <references count="1">
          <reference field="25" count="1">
            <x v="0"/>
          </reference>
        </references>
      </pivotArea>
    </format>
    <format dxfId="22">
      <pivotArea field="1" type="button" dataOnly="0" labelOnly="1" outline="0" axis="axisRow" fieldPosition="0"/>
    </format>
    <format dxfId="21">
      <pivotArea dataOnly="0" labelOnly="1" grandCol="1" outline="0" fieldPosition="0"/>
    </format>
    <format dxfId="20">
      <pivotArea outline="0" collapsedLevelsAreSubtotals="1" fieldPosition="0">
        <references count="1">
          <reference field="25" count="0" selected="0"/>
        </references>
      </pivotArea>
    </format>
    <format dxfId="19">
      <pivotArea dataOnly="0" labelOnly="1" grandRow="1" outline="0" fieldPosition="0"/>
    </format>
    <format dxfId="18">
      <pivotArea outline="0" collapsedLevelsAreSubtotals="1" fieldPosition="0">
        <references count="1">
          <reference field="25" count="0" selected="0"/>
        </references>
      </pivotArea>
    </format>
    <format dxfId="17">
      <pivotArea dataOnly="0" labelOnly="1" fieldPosition="0">
        <references count="1">
          <reference field="25" count="0"/>
        </references>
      </pivotArea>
    </format>
    <format dxfId="16">
      <pivotArea dataOnly="0" labelOnly="1" fieldPosition="0">
        <references count="1">
          <reference field="3" count="0"/>
        </references>
      </pivotArea>
    </format>
    <format dxfId="15">
      <pivotArea dataOnly="0" labelOnly="1" grandRow="1" outline="0" fieldPosition="0"/>
    </format>
  </formats>
  <conditionalFormats count="1">
    <conditionalFormat scope="data" priority="4">
      <pivotAreas count="1">
        <pivotArea outline="0" fieldPosition="0">
          <references count="1">
            <reference field="4294967294" count="1" selected="0">
              <x v="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ella_pivot3"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location ref="U10:Z34" firstHeaderRow="1" firstDataRow="2" firstDataCol="1" rowPageCount="1" colPageCount="1"/>
  <pivotFields count="29">
    <pivotField showAll="0" defaultSubtotal="0"/>
    <pivotField showAll="0"/>
    <pivotField showAll="0"/>
    <pivotField showAll="0"/>
    <pivotField showAll="0"/>
    <pivotField axis="axisPage" multipleItemSelectionAllowed="1" showAll="0">
      <items count="146">
        <item m="1" x="102"/>
        <item m="1" x="122"/>
        <item m="1" x="58"/>
        <item x="38"/>
        <item m="1" x="131"/>
        <item m="1" x="67"/>
        <item m="1" x="54"/>
        <item m="1" x="51"/>
        <item m="1" x="96"/>
        <item m="1" x="119"/>
        <item m="1" x="113"/>
        <item m="1" x="142"/>
        <item m="1" x="121"/>
        <item m="1" x="130"/>
        <item m="1" x="76"/>
        <item m="1" x="86"/>
        <item m="1" x="125"/>
        <item m="1" x="144"/>
        <item m="1" x="114"/>
        <item m="1" x="70"/>
        <item m="1" x="117"/>
        <item m="1" x="129"/>
        <item m="1" x="63"/>
        <item m="1" x="143"/>
        <item m="1" x="99"/>
        <item m="1" x="90"/>
        <item m="1" x="124"/>
        <item m="1" x="98"/>
        <item m="1" x="81"/>
        <item m="1" x="52"/>
        <item m="1" x="64"/>
        <item m="1" x="138"/>
        <item m="1" x="50"/>
        <item m="1" x="57"/>
        <item m="1" x="56"/>
        <item m="1" x="75"/>
        <item m="1" x="65"/>
        <item m="1" x="82"/>
        <item m="1" x="116"/>
        <item m="1" x="93"/>
        <item m="1" x="79"/>
        <item m="1" x="60"/>
        <item m="1" x="95"/>
        <item m="1" x="83"/>
        <item m="1" x="69"/>
        <item m="1" x="78"/>
        <item m="1" x="140"/>
        <item m="1" x="71"/>
        <item m="1" x="127"/>
        <item m="1" x="101"/>
        <item m="1" x="120"/>
        <item m="1" x="55"/>
        <item m="1" x="73"/>
        <item m="1" x="77"/>
        <item m="1" x="62"/>
        <item m="1" x="108"/>
        <item m="1" x="92"/>
        <item m="1" x="105"/>
        <item m="1" x="139"/>
        <item m="1" x="100"/>
        <item m="1" x="68"/>
        <item m="1" x="132"/>
        <item m="1" x="110"/>
        <item m="1" x="137"/>
        <item m="1" x="94"/>
        <item m="1" x="118"/>
        <item m="1" x="88"/>
        <item m="1" x="123"/>
        <item m="1" x="84"/>
        <item m="1" x="72"/>
        <item m="1" x="85"/>
        <item m="1" x="53"/>
        <item m="1" x="87"/>
        <item m="1" x="115"/>
        <item m="1" x="106"/>
        <item m="1" x="104"/>
        <item m="1" x="109"/>
        <item m="1" x="89"/>
        <item m="1" x="128"/>
        <item m="1" x="61"/>
        <item m="1" x="112"/>
        <item m="1" x="133"/>
        <item m="1" x="66"/>
        <item m="1" x="135"/>
        <item m="1" x="91"/>
        <item m="1" x="49"/>
        <item m="1" x="103"/>
        <item m="1" x="141"/>
        <item m="1" x="136"/>
        <item m="1" x="74"/>
        <item x="14"/>
        <item x="20"/>
        <item m="1" x="97"/>
        <item x="11"/>
        <item m="1" x="126"/>
        <item m="1" x="80"/>
        <item m="1" x="134"/>
        <item m="1" x="107"/>
        <item m="1" x="59"/>
        <item m="1" x="111"/>
        <item x="0"/>
        <item x="1"/>
        <item x="2"/>
        <item x="3"/>
        <item x="4"/>
        <item x="5"/>
        <item x="6"/>
        <item x="7"/>
        <item x="8"/>
        <item x="9"/>
        <item x="10"/>
        <item x="12"/>
        <item x="13"/>
        <item x="15"/>
        <item x="16"/>
        <item x="17"/>
        <item x="18"/>
        <item x="19"/>
        <item x="21"/>
        <item x="22"/>
        <item x="23"/>
        <item x="24"/>
        <item x="25"/>
        <item x="26"/>
        <item x="27"/>
        <item x="28"/>
        <item x="29"/>
        <item x="30"/>
        <item x="31"/>
        <item x="32"/>
        <item x="33"/>
        <item x="34"/>
        <item x="35"/>
        <item x="36"/>
        <item x="37"/>
        <item x="39"/>
        <item x="40"/>
        <item x="41"/>
        <item x="42"/>
        <item x="43"/>
        <item x="44"/>
        <item x="45"/>
        <item x="46"/>
        <item x="47"/>
        <item x="48"/>
        <item t="default"/>
      </items>
    </pivotField>
    <pivotField axis="axisRow" showAll="0">
      <items count="28">
        <item x="12"/>
        <item x="4"/>
        <item x="14"/>
        <item m="1" x="24"/>
        <item x="7"/>
        <item x="16"/>
        <item x="10"/>
        <item x="8"/>
        <item x="17"/>
        <item x="11"/>
        <item x="0"/>
        <item x="5"/>
        <item x="18"/>
        <item m="1" x="23"/>
        <item x="19"/>
        <item x="20"/>
        <item x="6"/>
        <item m="1" x="26"/>
        <item m="1" x="22"/>
        <item x="21"/>
        <item m="1" x="25"/>
        <item x="1"/>
        <item x="2"/>
        <item x="3"/>
        <item x="15"/>
        <item x="13"/>
        <item x="9"/>
        <item t="default"/>
      </items>
    </pivotField>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axis="axisCol" dataField="1" showAll="0" defaultSubtotal="0">
      <items count="5">
        <item x="3"/>
        <item x="2"/>
        <item x="0"/>
        <item m="1" x="4"/>
        <item x="1"/>
      </items>
    </pivotField>
    <pivotField showAll="0"/>
    <pivotField showAll="0" defaultSubtotal="0"/>
    <pivotField showAll="0"/>
  </pivotFields>
  <rowFields count="1">
    <field x="6"/>
  </rowFields>
  <rowItems count="23">
    <i>
      <x/>
    </i>
    <i>
      <x v="1"/>
    </i>
    <i>
      <x v="2"/>
    </i>
    <i>
      <x v="4"/>
    </i>
    <i>
      <x v="5"/>
    </i>
    <i>
      <x v="6"/>
    </i>
    <i>
      <x v="7"/>
    </i>
    <i>
      <x v="8"/>
    </i>
    <i>
      <x v="9"/>
    </i>
    <i>
      <x v="10"/>
    </i>
    <i>
      <x v="11"/>
    </i>
    <i>
      <x v="12"/>
    </i>
    <i>
      <x v="14"/>
    </i>
    <i>
      <x v="15"/>
    </i>
    <i>
      <x v="16"/>
    </i>
    <i>
      <x v="19"/>
    </i>
    <i>
      <x v="21"/>
    </i>
    <i>
      <x v="22"/>
    </i>
    <i>
      <x v="23"/>
    </i>
    <i>
      <x v="24"/>
    </i>
    <i>
      <x v="25"/>
    </i>
    <i>
      <x v="26"/>
    </i>
    <i t="grand">
      <x/>
    </i>
  </rowItems>
  <colFields count="1">
    <field x="25"/>
  </colFields>
  <colItems count="5">
    <i>
      <x/>
    </i>
    <i>
      <x v="1"/>
    </i>
    <i>
      <x v="2"/>
    </i>
    <i>
      <x v="4"/>
    </i>
    <i t="grand">
      <x/>
    </i>
  </colItems>
  <pageFields count="1">
    <pageField fld="5" hier="-1"/>
  </pageFields>
  <dataFields count="1">
    <dataField name="Conteggio di Rischio Residuo" fld="25" subtotal="count" baseField="0" baseItem="0"/>
  </dataFields>
  <formats count="11">
    <format dxfId="46">
      <pivotArea outline="0" collapsedLevelsAreSubtotals="1" fieldPosition="0">
        <references count="1">
          <reference field="25" count="0" selected="0"/>
        </references>
      </pivotArea>
    </format>
    <format dxfId="45">
      <pivotArea dataOnly="0" labelOnly="1" fieldPosition="0">
        <references count="1">
          <reference field="25" count="0"/>
        </references>
      </pivotArea>
    </format>
    <format dxfId="44">
      <pivotArea grandCol="1" outline="0" collapsedLevelsAreSubtotals="1" fieldPosition="0"/>
    </format>
    <format dxfId="43">
      <pivotArea collapsedLevelsAreSubtotals="1" fieldPosition="0">
        <references count="1">
          <reference field="6" count="11">
            <x v="0"/>
            <x v="5"/>
            <x v="7"/>
            <x v="9"/>
            <x v="14"/>
            <x v="16"/>
            <x v="19"/>
            <x v="21"/>
            <x v="22"/>
            <x v="24"/>
            <x v="25"/>
          </reference>
        </references>
      </pivotArea>
    </format>
    <format dxfId="42">
      <pivotArea collapsedLevelsAreSubtotals="1" fieldPosition="0">
        <references count="1">
          <reference field="6" count="0"/>
        </references>
      </pivotArea>
    </format>
    <format dxfId="41">
      <pivotArea dataOnly="0" labelOnly="1" fieldPosition="0">
        <references count="1">
          <reference field="6" count="0"/>
        </references>
      </pivotArea>
    </format>
    <format dxfId="40">
      <pivotArea outline="0" collapsedLevelsAreSubtotals="1" fieldPosition="0"/>
    </format>
    <format dxfId="39">
      <pivotArea dataOnly="0" labelOnly="1" outline="0" fieldPosition="0">
        <references count="1">
          <reference field="5" count="0"/>
        </references>
      </pivotArea>
    </format>
    <format dxfId="38">
      <pivotArea dataOnly="0" labelOnly="1" fieldPosition="0">
        <references count="1">
          <reference field="25" count="0"/>
        </references>
      </pivotArea>
    </format>
    <format dxfId="37">
      <pivotArea dataOnly="0" labelOnly="1" grandCol="1" outline="0" fieldPosition="0"/>
    </format>
    <format dxfId="36">
      <pivotArea dataOnly="0" labelOnly="1" fieldPosition="0">
        <references count="1">
          <reference field="25" count="1">
            <x v="0"/>
          </reference>
        </references>
      </pivotArea>
    </format>
  </formats>
  <conditionalFormats count="1">
    <conditionalFormat priority="1">
      <pivotAreas count="1">
        <pivotArea type="data" collapsedLevelsAreSubtotals="1" fieldPosition="0">
          <references count="2">
            <reference field="4294967294" count="1" selected="0">
              <x v="0"/>
            </reference>
            <reference field="6" count="22">
              <x v="0"/>
              <x v="1"/>
              <x v="2"/>
              <x v="4"/>
              <x v="5"/>
              <x v="6"/>
              <x v="7"/>
              <x v="8"/>
              <x v="9"/>
              <x v="10"/>
              <x v="11"/>
              <x v="12"/>
              <x v="14"/>
              <x v="15"/>
              <x v="16"/>
              <x v="19"/>
              <x v="21"/>
              <x v="22"/>
              <x v="23"/>
              <x v="24"/>
              <x v="25"/>
              <x v="26"/>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ella_pivot2"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location ref="L10:Q34" firstHeaderRow="1" firstDataRow="2" firstDataCol="1"/>
  <pivotFields count="29">
    <pivotField showAll="0" defaultSubtotal="0"/>
    <pivotField showAll="0"/>
    <pivotField showAll="0"/>
    <pivotField showAll="0"/>
    <pivotField showAll="0"/>
    <pivotField showAll="0"/>
    <pivotField axis="axisRow" showAll="0">
      <items count="28">
        <item x="12"/>
        <item x="4"/>
        <item x="14"/>
        <item m="1" x="24"/>
        <item x="7"/>
        <item x="16"/>
        <item x="10"/>
        <item x="8"/>
        <item x="17"/>
        <item x="11"/>
        <item x="0"/>
        <item x="5"/>
        <item x="18"/>
        <item m="1" x="23"/>
        <item x="19"/>
        <item x="20"/>
        <item x="6"/>
        <item m="1" x="26"/>
        <item m="1" x="22"/>
        <item x="21"/>
        <item m="1" x="25"/>
        <item x="1"/>
        <item x="2"/>
        <item x="3"/>
        <item x="15"/>
        <item x="13"/>
        <item x="9"/>
        <item t="default"/>
      </items>
    </pivotField>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axis="axisCol" dataField="1" showAll="0" defaultSubtotal="0">
      <items count="5">
        <item x="3"/>
        <item x="2"/>
        <item x="0"/>
        <item m="1" x="4"/>
        <item x="1"/>
      </items>
    </pivotField>
    <pivotField showAll="0"/>
    <pivotField showAll="0" defaultSubtotal="0"/>
    <pivotField showAll="0"/>
  </pivotFields>
  <rowFields count="1">
    <field x="6"/>
  </rowFields>
  <rowItems count="23">
    <i>
      <x/>
    </i>
    <i>
      <x v="1"/>
    </i>
    <i>
      <x v="2"/>
    </i>
    <i>
      <x v="4"/>
    </i>
    <i>
      <x v="5"/>
    </i>
    <i>
      <x v="6"/>
    </i>
    <i>
      <x v="7"/>
    </i>
    <i>
      <x v="8"/>
    </i>
    <i>
      <x v="9"/>
    </i>
    <i>
      <x v="10"/>
    </i>
    <i>
      <x v="11"/>
    </i>
    <i>
      <x v="12"/>
    </i>
    <i>
      <x v="14"/>
    </i>
    <i>
      <x v="15"/>
    </i>
    <i>
      <x v="16"/>
    </i>
    <i>
      <x v="19"/>
    </i>
    <i>
      <x v="21"/>
    </i>
    <i>
      <x v="22"/>
    </i>
    <i>
      <x v="23"/>
    </i>
    <i>
      <x v="24"/>
    </i>
    <i>
      <x v="25"/>
    </i>
    <i>
      <x v="26"/>
    </i>
    <i t="grand">
      <x/>
    </i>
  </rowItems>
  <colFields count="1">
    <field x="25"/>
  </colFields>
  <colItems count="5">
    <i>
      <x/>
    </i>
    <i>
      <x v="1"/>
    </i>
    <i>
      <x v="2"/>
    </i>
    <i>
      <x v="4"/>
    </i>
    <i t="grand">
      <x/>
    </i>
  </colItems>
  <dataFields count="1">
    <dataField name="Conteggio di Rischio Residuo" fld="25" subtotal="count" baseField="0" baseItem="0"/>
  </dataFields>
  <formats count="9">
    <format dxfId="55">
      <pivotArea outline="0" collapsedLevelsAreSubtotals="1" fieldPosition="0">
        <references count="1">
          <reference field="25" count="0" selected="0"/>
        </references>
      </pivotArea>
    </format>
    <format dxfId="54">
      <pivotArea dataOnly="0" labelOnly="1" fieldPosition="0">
        <references count="1">
          <reference field="25" count="0"/>
        </references>
      </pivotArea>
    </format>
    <format dxfId="53">
      <pivotArea grandCol="1" outline="0" collapsedLevelsAreSubtotals="1" fieldPosition="0"/>
    </format>
    <format dxfId="52">
      <pivotArea collapsedLevelsAreSubtotals="1" fieldPosition="0">
        <references count="1">
          <reference field="6" count="0"/>
        </references>
      </pivotArea>
    </format>
    <format dxfId="51">
      <pivotArea dataOnly="0" labelOnly="1" fieldPosition="0">
        <references count="1">
          <reference field="6" count="0"/>
        </references>
      </pivotArea>
    </format>
    <format dxfId="50">
      <pivotArea outline="0" collapsedLevelsAreSubtotals="1" fieldPosition="0"/>
    </format>
    <format dxfId="49">
      <pivotArea dataOnly="0" labelOnly="1" fieldPosition="0">
        <references count="1">
          <reference field="25" count="0"/>
        </references>
      </pivotArea>
    </format>
    <format dxfId="48">
      <pivotArea dataOnly="0" labelOnly="1" grandCol="1" outline="0" fieldPosition="0"/>
    </format>
    <format dxfId="47">
      <pivotArea dataOnly="0" labelOnly="1" fieldPosition="0">
        <references count="1">
          <reference field="25" count="1">
            <x v="0"/>
          </reference>
        </references>
      </pivotArea>
    </format>
  </formats>
  <conditionalFormats count="1">
    <conditionalFormat priority="3">
      <pivotAreas count="1">
        <pivotArea type="data" collapsedLevelsAreSubtotals="1" fieldPosition="0">
          <references count="2">
            <reference field="4294967294" count="1" selected="0">
              <x v="0"/>
            </reference>
            <reference field="6" count="22">
              <x v="0"/>
              <x v="1"/>
              <x v="2"/>
              <x v="4"/>
              <x v="5"/>
              <x v="6"/>
              <x v="7"/>
              <x v="8"/>
              <x v="9"/>
              <x v="10"/>
              <x v="11"/>
              <x v="12"/>
              <x v="14"/>
              <x v="15"/>
              <x v="16"/>
              <x v="19"/>
              <x v="21"/>
              <x v="22"/>
              <x v="23"/>
              <x v="24"/>
              <x v="25"/>
              <x v="26"/>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Z60"/>
  <sheetViews>
    <sheetView showGridLines="0" zoomScale="60" zoomScaleNormal="60" workbookViewId="0">
      <selection activeCell="E59" sqref="A4:E59"/>
    </sheetView>
  </sheetViews>
  <sheetFormatPr defaultRowHeight="15" x14ac:dyDescent="0.25"/>
  <cols>
    <col min="1" max="1" width="176.5703125" style="1" bestFit="1" customWidth="1"/>
    <col min="2" max="2" width="24" style="32" bestFit="1" customWidth="1"/>
    <col min="3" max="3" width="8.140625" style="32" bestFit="1" customWidth="1"/>
    <col min="4" max="4" width="7.85546875" style="32" bestFit="1" customWidth="1"/>
    <col min="5" max="5" width="6.85546875" style="32" bestFit="1" customWidth="1"/>
    <col min="6" max="6" width="17.140625" style="36" hidden="1" customWidth="1"/>
    <col min="7" max="7" width="16.85546875" style="36" customWidth="1"/>
    <col min="12" max="12" width="60.85546875" customWidth="1"/>
    <col min="13" max="13" width="21.140625" style="45" customWidth="1"/>
    <col min="14" max="14" width="6.85546875" style="45" customWidth="1"/>
    <col min="15" max="15" width="7" style="45" customWidth="1"/>
    <col min="16" max="16" width="5.5703125" style="45" customWidth="1"/>
    <col min="17" max="17" width="16.85546875" style="45" hidden="1" customWidth="1"/>
    <col min="18" max="18" width="16.85546875" customWidth="1"/>
    <col min="21" max="21" width="60.85546875" customWidth="1"/>
    <col min="22" max="22" width="21.140625" style="45" customWidth="1"/>
    <col min="23" max="23" width="6.85546875" style="45" customWidth="1"/>
    <col min="24" max="24" width="7" style="45" customWidth="1"/>
    <col min="25" max="25" width="5.5703125" style="45" customWidth="1"/>
    <col min="26" max="26" width="16.85546875" style="45" hidden="1" customWidth="1"/>
    <col min="27" max="27" width="16.85546875" customWidth="1"/>
  </cols>
  <sheetData>
    <row r="3" spans="1:26" x14ac:dyDescent="0.25">
      <c r="A3" s="35" t="s">
        <v>435</v>
      </c>
      <c r="B3" s="35" t="s">
        <v>392</v>
      </c>
      <c r="C3"/>
      <c r="D3"/>
      <c r="E3"/>
      <c r="F3"/>
      <c r="G3"/>
    </row>
    <row r="4" spans="1:26" s="45" customFormat="1" ht="30.95" customHeight="1" x14ac:dyDescent="0.25">
      <c r="A4" s="46" t="s">
        <v>338</v>
      </c>
      <c r="B4" s="44" t="s">
        <v>84</v>
      </c>
      <c r="C4" s="32" t="s">
        <v>77</v>
      </c>
      <c r="D4" s="32" t="s">
        <v>78</v>
      </c>
      <c r="E4" s="32" t="s">
        <v>79</v>
      </c>
      <c r="F4" s="45" t="s">
        <v>339</v>
      </c>
    </row>
    <row r="5" spans="1:26" ht="18.600000000000001" customHeight="1" x14ac:dyDescent="0.25">
      <c r="A5" s="39" t="s">
        <v>14</v>
      </c>
      <c r="B5" s="53"/>
      <c r="C5" s="40">
        <v>4</v>
      </c>
      <c r="D5" s="40">
        <v>5</v>
      </c>
      <c r="E5" s="40">
        <v>2</v>
      </c>
      <c r="F5" s="49">
        <v>11</v>
      </c>
      <c r="G5"/>
    </row>
    <row r="6" spans="1:26" ht="18.600000000000001" customHeight="1" x14ac:dyDescent="0.25">
      <c r="A6" s="109" t="s">
        <v>378</v>
      </c>
      <c r="B6" s="51"/>
      <c r="C6" s="42"/>
      <c r="D6" s="42">
        <v>1</v>
      </c>
      <c r="E6" s="42"/>
      <c r="F6" s="49">
        <v>1</v>
      </c>
      <c r="G6"/>
    </row>
    <row r="7" spans="1:26" ht="18.600000000000001" customHeight="1" x14ac:dyDescent="0.25">
      <c r="A7" s="109" t="s">
        <v>460</v>
      </c>
      <c r="B7" s="51"/>
      <c r="C7" s="42"/>
      <c r="D7" s="42"/>
      <c r="E7" s="42">
        <v>2</v>
      </c>
      <c r="F7" s="49">
        <v>2</v>
      </c>
      <c r="G7"/>
    </row>
    <row r="8" spans="1:26" ht="18.600000000000001" customHeight="1" x14ac:dyDescent="0.25">
      <c r="A8" s="109" t="s">
        <v>390</v>
      </c>
      <c r="B8" s="51"/>
      <c r="C8" s="42"/>
      <c r="D8" s="42">
        <v>2</v>
      </c>
      <c r="E8" s="42"/>
      <c r="F8" s="49">
        <v>2</v>
      </c>
      <c r="G8"/>
      <c r="U8" s="35" t="s">
        <v>4</v>
      </c>
      <c r="V8" s="45" t="s">
        <v>340</v>
      </c>
    </row>
    <row r="9" spans="1:26" ht="23.1" customHeight="1" x14ac:dyDescent="0.25">
      <c r="A9" s="109" t="s">
        <v>413</v>
      </c>
      <c r="B9" s="51"/>
      <c r="C9" s="42">
        <v>1</v>
      </c>
      <c r="D9" s="42">
        <v>2</v>
      </c>
      <c r="E9" s="42"/>
      <c r="F9" s="49">
        <v>3</v>
      </c>
      <c r="G9"/>
    </row>
    <row r="10" spans="1:26" ht="18.600000000000001" customHeight="1" x14ac:dyDescent="0.25">
      <c r="A10" s="109" t="s">
        <v>373</v>
      </c>
      <c r="B10" s="51"/>
      <c r="C10" s="42">
        <v>3</v>
      </c>
      <c r="D10" s="42"/>
      <c r="E10" s="42"/>
      <c r="F10" s="49">
        <v>3</v>
      </c>
      <c r="G10"/>
      <c r="L10" s="35" t="s">
        <v>435</v>
      </c>
      <c r="M10" s="35" t="s">
        <v>392</v>
      </c>
      <c r="N10"/>
      <c r="O10"/>
      <c r="P10"/>
      <c r="Q10"/>
      <c r="U10" s="35" t="s">
        <v>435</v>
      </c>
      <c r="V10" s="35" t="s">
        <v>392</v>
      </c>
      <c r="W10"/>
      <c r="X10"/>
      <c r="Y10"/>
      <c r="Z10"/>
    </row>
    <row r="11" spans="1:26" ht="18.600000000000001" customHeight="1" x14ac:dyDescent="0.25">
      <c r="A11" s="39" t="s">
        <v>249</v>
      </c>
      <c r="B11" s="51"/>
      <c r="C11" s="42">
        <v>1</v>
      </c>
      <c r="D11" s="42">
        <v>1</v>
      </c>
      <c r="E11" s="42"/>
      <c r="F11" s="49">
        <v>2</v>
      </c>
      <c r="G11"/>
      <c r="L11" s="35" t="s">
        <v>338</v>
      </c>
      <c r="M11" s="44" t="s">
        <v>84</v>
      </c>
      <c r="N11" s="32" t="s">
        <v>77</v>
      </c>
      <c r="O11" s="32" t="s">
        <v>78</v>
      </c>
      <c r="P11" s="32" t="s">
        <v>79</v>
      </c>
      <c r="Q11" s="45" t="s">
        <v>339</v>
      </c>
      <c r="U11" s="35" t="s">
        <v>338</v>
      </c>
      <c r="V11" s="44" t="s">
        <v>84</v>
      </c>
      <c r="W11" s="32" t="s">
        <v>77</v>
      </c>
      <c r="X11" s="32" t="s">
        <v>78</v>
      </c>
      <c r="Y11" s="32" t="s">
        <v>79</v>
      </c>
      <c r="Z11" s="45" t="s">
        <v>339</v>
      </c>
    </row>
    <row r="12" spans="1:26" ht="18.600000000000001" customHeight="1" x14ac:dyDescent="0.25">
      <c r="A12" s="109" t="s">
        <v>48</v>
      </c>
      <c r="B12" s="51"/>
      <c r="C12" s="42">
        <v>1</v>
      </c>
      <c r="D12" s="42"/>
      <c r="E12" s="42"/>
      <c r="F12" s="49">
        <v>1</v>
      </c>
      <c r="G12"/>
      <c r="L12" s="57" t="s">
        <v>306</v>
      </c>
      <c r="M12" s="32"/>
      <c r="N12" s="32"/>
      <c r="O12" s="32">
        <v>1</v>
      </c>
      <c r="P12" s="32"/>
      <c r="Q12" s="32">
        <v>1</v>
      </c>
      <c r="U12" s="54" t="s">
        <v>306</v>
      </c>
      <c r="V12" s="53"/>
      <c r="W12" s="40"/>
      <c r="X12" s="40">
        <v>1</v>
      </c>
      <c r="Y12" s="40"/>
      <c r="Z12" s="41">
        <v>1</v>
      </c>
    </row>
    <row r="13" spans="1:26" ht="18.600000000000001" customHeight="1" x14ac:dyDescent="0.25">
      <c r="A13" s="109" t="s">
        <v>374</v>
      </c>
      <c r="B13" s="51"/>
      <c r="C13" s="42"/>
      <c r="D13" s="42">
        <v>1</v>
      </c>
      <c r="E13" s="42"/>
      <c r="F13" s="49">
        <v>1</v>
      </c>
      <c r="G13"/>
      <c r="L13" s="58" t="s">
        <v>301</v>
      </c>
      <c r="M13" s="32"/>
      <c r="N13" s="32">
        <v>1</v>
      </c>
      <c r="O13" s="32"/>
      <c r="P13" s="32"/>
      <c r="Q13" s="32">
        <v>1</v>
      </c>
      <c r="U13" s="55" t="s">
        <v>301</v>
      </c>
      <c r="V13" s="51"/>
      <c r="W13" s="42">
        <v>1</v>
      </c>
      <c r="X13" s="42"/>
      <c r="Y13" s="42"/>
      <c r="Z13" s="43">
        <v>1</v>
      </c>
    </row>
    <row r="14" spans="1:26" ht="18.600000000000001" customHeight="1" x14ac:dyDescent="0.25">
      <c r="A14" s="39" t="s">
        <v>248</v>
      </c>
      <c r="B14" s="51"/>
      <c r="C14" s="42">
        <v>1</v>
      </c>
      <c r="D14" s="42">
        <v>4</v>
      </c>
      <c r="E14" s="42"/>
      <c r="F14" s="49">
        <v>5</v>
      </c>
      <c r="G14"/>
      <c r="L14" s="58" t="s">
        <v>309</v>
      </c>
      <c r="M14" s="32">
        <v>1</v>
      </c>
      <c r="N14" s="32">
        <v>4</v>
      </c>
      <c r="O14" s="32">
        <v>6</v>
      </c>
      <c r="P14" s="32"/>
      <c r="Q14" s="32">
        <v>11</v>
      </c>
      <c r="U14" s="55" t="s">
        <v>309</v>
      </c>
      <c r="V14" s="51">
        <v>1</v>
      </c>
      <c r="W14" s="42">
        <v>4</v>
      </c>
      <c r="X14" s="42">
        <v>6</v>
      </c>
      <c r="Y14" s="42"/>
      <c r="Z14" s="43">
        <v>11</v>
      </c>
    </row>
    <row r="15" spans="1:26" ht="18.600000000000001" customHeight="1" x14ac:dyDescent="0.25">
      <c r="A15" s="109" t="s">
        <v>461</v>
      </c>
      <c r="B15" s="51"/>
      <c r="C15" s="42"/>
      <c r="D15" s="42">
        <v>1</v>
      </c>
      <c r="E15" s="42"/>
      <c r="F15" s="49">
        <v>1</v>
      </c>
      <c r="G15"/>
      <c r="L15" s="58" t="s">
        <v>304</v>
      </c>
      <c r="M15" s="32"/>
      <c r="N15" s="32">
        <v>2</v>
      </c>
      <c r="O15" s="32"/>
      <c r="P15" s="32"/>
      <c r="Q15" s="32">
        <v>2</v>
      </c>
      <c r="U15" s="55" t="s">
        <v>304</v>
      </c>
      <c r="V15" s="51"/>
      <c r="W15" s="42">
        <v>2</v>
      </c>
      <c r="X15" s="42"/>
      <c r="Y15" s="42"/>
      <c r="Z15" s="43">
        <v>2</v>
      </c>
    </row>
    <row r="16" spans="1:26" ht="18.600000000000001" customHeight="1" x14ac:dyDescent="0.25">
      <c r="A16" s="109" t="s">
        <v>462</v>
      </c>
      <c r="B16" s="51"/>
      <c r="C16" s="42">
        <v>1</v>
      </c>
      <c r="D16" s="42">
        <v>1</v>
      </c>
      <c r="E16" s="42"/>
      <c r="F16" s="49">
        <v>2</v>
      </c>
      <c r="G16"/>
      <c r="L16" s="58" t="s">
        <v>310</v>
      </c>
      <c r="M16" s="32"/>
      <c r="N16" s="32"/>
      <c r="O16" s="32"/>
      <c r="P16" s="32">
        <v>2</v>
      </c>
      <c r="Q16" s="32">
        <v>2</v>
      </c>
      <c r="U16" s="55" t="s">
        <v>310</v>
      </c>
      <c r="V16" s="51"/>
      <c r="W16" s="42"/>
      <c r="X16" s="42"/>
      <c r="Y16" s="42">
        <v>2</v>
      </c>
      <c r="Z16" s="43">
        <v>2</v>
      </c>
    </row>
    <row r="17" spans="1:26" ht="18.600000000000001" customHeight="1" x14ac:dyDescent="0.25">
      <c r="A17" s="109" t="s">
        <v>379</v>
      </c>
      <c r="B17" s="51"/>
      <c r="C17" s="42"/>
      <c r="D17" s="42">
        <v>2</v>
      </c>
      <c r="E17" s="42"/>
      <c r="F17" s="49">
        <v>2</v>
      </c>
      <c r="G17"/>
      <c r="L17" s="58" t="s">
        <v>349</v>
      </c>
      <c r="M17" s="32"/>
      <c r="N17" s="32"/>
      <c r="O17" s="32">
        <v>2</v>
      </c>
      <c r="P17" s="32"/>
      <c r="Q17" s="32">
        <v>2</v>
      </c>
      <c r="U17" s="55" t="s">
        <v>349</v>
      </c>
      <c r="V17" s="51"/>
      <c r="W17" s="42"/>
      <c r="X17" s="42">
        <v>2</v>
      </c>
      <c r="Y17" s="42"/>
      <c r="Z17" s="43">
        <v>2</v>
      </c>
    </row>
    <row r="18" spans="1:26" x14ac:dyDescent="0.25">
      <c r="A18" s="39" t="s">
        <v>22</v>
      </c>
      <c r="B18" s="51"/>
      <c r="C18" s="42">
        <v>5</v>
      </c>
      <c r="D18" s="42">
        <v>13</v>
      </c>
      <c r="E18" s="42">
        <v>2</v>
      </c>
      <c r="F18" s="49">
        <v>20</v>
      </c>
      <c r="G18"/>
      <c r="L18" s="58" t="s">
        <v>303</v>
      </c>
      <c r="M18" s="32">
        <v>2</v>
      </c>
      <c r="N18" s="32">
        <v>4</v>
      </c>
      <c r="O18" s="32"/>
      <c r="P18" s="32"/>
      <c r="Q18" s="32">
        <v>6</v>
      </c>
      <c r="U18" s="55" t="s">
        <v>303</v>
      </c>
      <c r="V18" s="51">
        <v>2</v>
      </c>
      <c r="W18" s="42">
        <v>4</v>
      </c>
      <c r="X18" s="42"/>
      <c r="Y18" s="42"/>
      <c r="Z18" s="43">
        <v>6</v>
      </c>
    </row>
    <row r="19" spans="1:26" x14ac:dyDescent="0.25">
      <c r="A19" s="109" t="s">
        <v>35</v>
      </c>
      <c r="B19" s="51"/>
      <c r="C19" s="42">
        <v>1</v>
      </c>
      <c r="D19" s="42">
        <v>1</v>
      </c>
      <c r="E19" s="42"/>
      <c r="F19" s="49">
        <v>2</v>
      </c>
      <c r="L19" s="58" t="s">
        <v>311</v>
      </c>
      <c r="M19" s="32"/>
      <c r="N19" s="32">
        <v>1</v>
      </c>
      <c r="O19" s="32">
        <v>1</v>
      </c>
      <c r="P19" s="32"/>
      <c r="Q19" s="32">
        <v>2</v>
      </c>
      <c r="U19" s="55" t="s">
        <v>311</v>
      </c>
      <c r="V19" s="51"/>
      <c r="W19" s="42">
        <v>1</v>
      </c>
      <c r="X19" s="42">
        <v>1</v>
      </c>
      <c r="Y19" s="42"/>
      <c r="Z19" s="43">
        <v>2</v>
      </c>
    </row>
    <row r="20" spans="1:26" x14ac:dyDescent="0.25">
      <c r="A20" s="109" t="s">
        <v>33</v>
      </c>
      <c r="B20" s="51"/>
      <c r="C20" s="42">
        <v>1</v>
      </c>
      <c r="D20" s="42"/>
      <c r="E20" s="42"/>
      <c r="F20" s="49">
        <v>1</v>
      </c>
      <c r="L20" s="58" t="s">
        <v>312</v>
      </c>
      <c r="M20" s="32">
        <v>1</v>
      </c>
      <c r="N20" s="32">
        <v>2</v>
      </c>
      <c r="O20" s="32"/>
      <c r="P20" s="32"/>
      <c r="Q20" s="32">
        <v>3</v>
      </c>
      <c r="U20" s="55" t="s">
        <v>312</v>
      </c>
      <c r="V20" s="51">
        <v>1</v>
      </c>
      <c r="W20" s="42">
        <v>2</v>
      </c>
      <c r="X20" s="42"/>
      <c r="Y20" s="42"/>
      <c r="Z20" s="43">
        <v>3</v>
      </c>
    </row>
    <row r="21" spans="1:26" x14ac:dyDescent="0.25">
      <c r="A21" s="109" t="s">
        <v>23</v>
      </c>
      <c r="B21" s="51"/>
      <c r="C21" s="42">
        <v>1</v>
      </c>
      <c r="D21" s="42">
        <v>2</v>
      </c>
      <c r="E21" s="42"/>
      <c r="F21" s="49">
        <v>3</v>
      </c>
      <c r="L21" s="58" t="s">
        <v>305</v>
      </c>
      <c r="M21" s="32">
        <v>2</v>
      </c>
      <c r="N21" s="32">
        <v>2</v>
      </c>
      <c r="O21" s="32">
        <v>5</v>
      </c>
      <c r="P21" s="32"/>
      <c r="Q21" s="32">
        <v>9</v>
      </c>
      <c r="U21" s="55" t="s">
        <v>305</v>
      </c>
      <c r="V21" s="51">
        <v>2</v>
      </c>
      <c r="W21" s="42">
        <v>2</v>
      </c>
      <c r="X21" s="42">
        <v>5</v>
      </c>
      <c r="Y21" s="42"/>
      <c r="Z21" s="43">
        <v>9</v>
      </c>
    </row>
    <row r="22" spans="1:26" x14ac:dyDescent="0.25">
      <c r="A22" s="109" t="s">
        <v>25</v>
      </c>
      <c r="B22" s="51"/>
      <c r="C22" s="42">
        <v>2</v>
      </c>
      <c r="D22" s="42">
        <v>6</v>
      </c>
      <c r="E22" s="42"/>
      <c r="F22" s="49">
        <v>8</v>
      </c>
      <c r="L22" s="58" t="s">
        <v>297</v>
      </c>
      <c r="M22" s="32"/>
      <c r="N22" s="32"/>
      <c r="O22" s="32">
        <v>1</v>
      </c>
      <c r="P22" s="32"/>
      <c r="Q22" s="32">
        <v>1</v>
      </c>
      <c r="U22" s="55" t="s">
        <v>297</v>
      </c>
      <c r="V22" s="51"/>
      <c r="W22" s="42"/>
      <c r="X22" s="42">
        <v>1</v>
      </c>
      <c r="Y22" s="42"/>
      <c r="Z22" s="43">
        <v>1</v>
      </c>
    </row>
    <row r="23" spans="1:26" ht="45" x14ac:dyDescent="0.25">
      <c r="A23" s="109" t="s">
        <v>463</v>
      </c>
      <c r="B23" s="51"/>
      <c r="C23" s="42"/>
      <c r="D23" s="42"/>
      <c r="E23" s="42">
        <v>1</v>
      </c>
      <c r="F23" s="49">
        <v>1</v>
      </c>
      <c r="L23" s="58" t="s">
        <v>313</v>
      </c>
      <c r="M23" s="32"/>
      <c r="N23" s="32">
        <v>3</v>
      </c>
      <c r="O23" s="32">
        <v>1</v>
      </c>
      <c r="P23" s="32"/>
      <c r="Q23" s="32">
        <v>4</v>
      </c>
      <c r="U23" s="55" t="s">
        <v>313</v>
      </c>
      <c r="V23" s="51"/>
      <c r="W23" s="42">
        <v>3</v>
      </c>
      <c r="X23" s="42">
        <v>1</v>
      </c>
      <c r="Y23" s="42"/>
      <c r="Z23" s="43">
        <v>4</v>
      </c>
    </row>
    <row r="24" spans="1:26" x14ac:dyDescent="0.25">
      <c r="A24" s="109" t="s">
        <v>369</v>
      </c>
      <c r="B24" s="51"/>
      <c r="C24" s="42"/>
      <c r="D24" s="42">
        <v>3</v>
      </c>
      <c r="E24" s="42"/>
      <c r="F24" s="49">
        <v>3</v>
      </c>
      <c r="L24" s="58" t="s">
        <v>315</v>
      </c>
      <c r="M24" s="32">
        <v>3</v>
      </c>
      <c r="N24" s="32">
        <v>5</v>
      </c>
      <c r="O24" s="32">
        <v>1</v>
      </c>
      <c r="P24" s="32"/>
      <c r="Q24" s="32">
        <v>9</v>
      </c>
      <c r="U24" s="55" t="s">
        <v>315</v>
      </c>
      <c r="V24" s="51">
        <v>3</v>
      </c>
      <c r="W24" s="42">
        <v>5</v>
      </c>
      <c r="X24" s="42">
        <v>1</v>
      </c>
      <c r="Y24" s="42"/>
      <c r="Z24" s="43">
        <v>9</v>
      </c>
    </row>
    <row r="25" spans="1:26" ht="30" x14ac:dyDescent="0.25">
      <c r="A25" s="109" t="s">
        <v>464</v>
      </c>
      <c r="B25" s="51"/>
      <c r="C25" s="42"/>
      <c r="D25" s="42">
        <v>1</v>
      </c>
      <c r="E25" s="42"/>
      <c r="F25" s="49">
        <v>1</v>
      </c>
      <c r="L25" s="58" t="s">
        <v>314</v>
      </c>
      <c r="M25" s="32"/>
      <c r="N25" s="32">
        <v>1</v>
      </c>
      <c r="O25" s="32"/>
      <c r="P25" s="32"/>
      <c r="Q25" s="32">
        <v>1</v>
      </c>
      <c r="U25" s="55" t="s">
        <v>314</v>
      </c>
      <c r="V25" s="51"/>
      <c r="W25" s="42">
        <v>1</v>
      </c>
      <c r="X25" s="42"/>
      <c r="Y25" s="42"/>
      <c r="Z25" s="43">
        <v>1</v>
      </c>
    </row>
    <row r="26" spans="1:26" ht="45" x14ac:dyDescent="0.25">
      <c r="A26" s="109" t="s">
        <v>465</v>
      </c>
      <c r="B26" s="51"/>
      <c r="C26" s="42"/>
      <c r="D26" s="42"/>
      <c r="E26" s="42">
        <v>1</v>
      </c>
      <c r="F26" s="49">
        <v>1</v>
      </c>
      <c r="L26" s="58" t="s">
        <v>298</v>
      </c>
      <c r="M26" s="32">
        <v>1</v>
      </c>
      <c r="N26" s="32">
        <v>2</v>
      </c>
      <c r="O26" s="32">
        <v>2</v>
      </c>
      <c r="P26" s="32"/>
      <c r="Q26" s="32">
        <v>5</v>
      </c>
      <c r="U26" s="55" t="s">
        <v>298</v>
      </c>
      <c r="V26" s="51">
        <v>1</v>
      </c>
      <c r="W26" s="42">
        <v>2</v>
      </c>
      <c r="X26" s="42">
        <v>2</v>
      </c>
      <c r="Y26" s="42"/>
      <c r="Z26" s="43">
        <v>5</v>
      </c>
    </row>
    <row r="27" spans="1:26" x14ac:dyDescent="0.25">
      <c r="A27" s="39" t="s">
        <v>247</v>
      </c>
      <c r="B27" s="51">
        <v>1</v>
      </c>
      <c r="C27" s="42"/>
      <c r="D27" s="42"/>
      <c r="E27" s="42"/>
      <c r="F27" s="49">
        <v>1</v>
      </c>
      <c r="L27" s="58" t="s">
        <v>352</v>
      </c>
      <c r="M27" s="32">
        <v>3</v>
      </c>
      <c r="N27" s="32"/>
      <c r="O27" s="32"/>
      <c r="P27" s="32"/>
      <c r="Q27" s="32">
        <v>3</v>
      </c>
      <c r="U27" s="55" t="s">
        <v>352</v>
      </c>
      <c r="V27" s="51">
        <v>3</v>
      </c>
      <c r="W27" s="42"/>
      <c r="X27" s="42"/>
      <c r="Y27" s="42"/>
      <c r="Z27" s="43">
        <v>3</v>
      </c>
    </row>
    <row r="28" spans="1:26" x14ac:dyDescent="0.25">
      <c r="A28" s="109" t="s">
        <v>377</v>
      </c>
      <c r="B28" s="51">
        <v>1</v>
      </c>
      <c r="C28" s="42"/>
      <c r="D28" s="42"/>
      <c r="E28" s="42"/>
      <c r="F28" s="49">
        <v>1</v>
      </c>
      <c r="L28" s="58" t="s">
        <v>300</v>
      </c>
      <c r="M28" s="32"/>
      <c r="N28" s="32"/>
      <c r="O28" s="32">
        <v>2</v>
      </c>
      <c r="P28" s="32">
        <v>1</v>
      </c>
      <c r="Q28" s="32">
        <v>3</v>
      </c>
      <c r="U28" s="55" t="s">
        <v>300</v>
      </c>
      <c r="V28" s="51"/>
      <c r="W28" s="42"/>
      <c r="X28" s="42">
        <v>2</v>
      </c>
      <c r="Y28" s="42">
        <v>1</v>
      </c>
      <c r="Z28" s="43">
        <v>3</v>
      </c>
    </row>
    <row r="29" spans="1:26" x14ac:dyDescent="0.25">
      <c r="A29" s="39" t="s">
        <v>54</v>
      </c>
      <c r="B29" s="51">
        <v>1</v>
      </c>
      <c r="C29" s="42"/>
      <c r="D29" s="42"/>
      <c r="E29" s="42"/>
      <c r="F29" s="49">
        <v>1</v>
      </c>
      <c r="L29" s="58" t="s">
        <v>299</v>
      </c>
      <c r="M29" s="32"/>
      <c r="N29" s="32"/>
      <c r="O29" s="32"/>
      <c r="P29" s="32">
        <v>1</v>
      </c>
      <c r="Q29" s="32">
        <v>1</v>
      </c>
      <c r="U29" s="55" t="s">
        <v>299</v>
      </c>
      <c r="V29" s="51"/>
      <c r="W29" s="42"/>
      <c r="X29" s="42"/>
      <c r="Y29" s="42">
        <v>1</v>
      </c>
      <c r="Z29" s="43">
        <v>1</v>
      </c>
    </row>
    <row r="30" spans="1:26" x14ac:dyDescent="0.25">
      <c r="A30" s="109" t="s">
        <v>375</v>
      </c>
      <c r="B30" s="51">
        <v>1</v>
      </c>
      <c r="C30" s="42"/>
      <c r="D30" s="42"/>
      <c r="E30" s="42"/>
      <c r="F30" s="49">
        <v>1</v>
      </c>
      <c r="L30" s="58" t="s">
        <v>302</v>
      </c>
      <c r="M30" s="32"/>
      <c r="N30" s="32"/>
      <c r="O30" s="32">
        <v>2</v>
      </c>
      <c r="P30" s="32"/>
      <c r="Q30" s="32">
        <v>2</v>
      </c>
      <c r="U30" s="55" t="s">
        <v>302</v>
      </c>
      <c r="V30" s="51"/>
      <c r="W30" s="42"/>
      <c r="X30" s="42">
        <v>2</v>
      </c>
      <c r="Y30" s="42"/>
      <c r="Z30" s="43">
        <v>2</v>
      </c>
    </row>
    <row r="31" spans="1:26" x14ac:dyDescent="0.25">
      <c r="A31" s="39" t="s">
        <v>250</v>
      </c>
      <c r="B31" s="51"/>
      <c r="C31" s="42">
        <v>1</v>
      </c>
      <c r="D31" s="42"/>
      <c r="E31" s="42"/>
      <c r="F31" s="49">
        <v>1</v>
      </c>
      <c r="L31" s="58" t="s">
        <v>308</v>
      </c>
      <c r="M31" s="32">
        <v>1</v>
      </c>
      <c r="N31" s="32"/>
      <c r="O31" s="32">
        <v>1</v>
      </c>
      <c r="P31" s="32"/>
      <c r="Q31" s="32">
        <v>2</v>
      </c>
      <c r="U31" s="55" t="s">
        <v>308</v>
      </c>
      <c r="V31" s="51">
        <v>1</v>
      </c>
      <c r="W31" s="42"/>
      <c r="X31" s="42">
        <v>1</v>
      </c>
      <c r="Y31" s="42"/>
      <c r="Z31" s="43">
        <v>2</v>
      </c>
    </row>
    <row r="32" spans="1:26" x14ac:dyDescent="0.25">
      <c r="A32" s="109" t="s">
        <v>380</v>
      </c>
      <c r="B32" s="51"/>
      <c r="C32" s="42">
        <v>1</v>
      </c>
      <c r="D32" s="42"/>
      <c r="E32" s="42"/>
      <c r="F32" s="49">
        <v>1</v>
      </c>
      <c r="L32" s="58" t="s">
        <v>307</v>
      </c>
      <c r="M32" s="32"/>
      <c r="N32" s="32">
        <v>1</v>
      </c>
      <c r="O32" s="32">
        <v>1</v>
      </c>
      <c r="P32" s="32"/>
      <c r="Q32" s="32">
        <v>2</v>
      </c>
      <c r="U32" s="55" t="s">
        <v>307</v>
      </c>
      <c r="V32" s="51"/>
      <c r="W32" s="42">
        <v>1</v>
      </c>
      <c r="X32" s="42">
        <v>1</v>
      </c>
      <c r="Y32" s="42"/>
      <c r="Z32" s="43">
        <v>2</v>
      </c>
    </row>
    <row r="33" spans="1:26" x14ac:dyDescent="0.25">
      <c r="A33" s="39" t="s">
        <v>246</v>
      </c>
      <c r="B33" s="51"/>
      <c r="C33" s="42">
        <v>6</v>
      </c>
      <c r="D33" s="42">
        <v>2</v>
      </c>
      <c r="E33" s="42"/>
      <c r="F33" s="49">
        <v>8</v>
      </c>
      <c r="L33" s="59" t="s">
        <v>316</v>
      </c>
      <c r="M33" s="32"/>
      <c r="N33" s="32">
        <v>1</v>
      </c>
      <c r="O33" s="32"/>
      <c r="P33" s="32"/>
      <c r="Q33" s="32">
        <v>1</v>
      </c>
      <c r="U33" s="56" t="s">
        <v>316</v>
      </c>
      <c r="V33" s="52"/>
      <c r="W33" s="47">
        <v>1</v>
      </c>
      <c r="X33" s="47"/>
      <c r="Y33" s="47"/>
      <c r="Z33" s="48">
        <v>1</v>
      </c>
    </row>
    <row r="34" spans="1:26" x14ac:dyDescent="0.25">
      <c r="A34" s="109" t="s">
        <v>384</v>
      </c>
      <c r="B34" s="51"/>
      <c r="C34" s="42">
        <v>1</v>
      </c>
      <c r="D34" s="42">
        <v>1</v>
      </c>
      <c r="E34" s="42"/>
      <c r="F34" s="49">
        <v>2</v>
      </c>
      <c r="L34" s="39" t="s">
        <v>339</v>
      </c>
      <c r="M34" s="32">
        <v>14</v>
      </c>
      <c r="N34" s="32">
        <v>29</v>
      </c>
      <c r="O34" s="32">
        <v>26</v>
      </c>
      <c r="P34" s="32">
        <v>4</v>
      </c>
      <c r="Q34" s="32">
        <v>73</v>
      </c>
      <c r="U34" s="39" t="s">
        <v>339</v>
      </c>
      <c r="V34" s="32">
        <v>14</v>
      </c>
      <c r="W34" s="32">
        <v>29</v>
      </c>
      <c r="X34" s="32">
        <v>26</v>
      </c>
      <c r="Y34" s="32">
        <v>4</v>
      </c>
      <c r="Z34" s="32">
        <v>73</v>
      </c>
    </row>
    <row r="35" spans="1:26" x14ac:dyDescent="0.25">
      <c r="A35" s="109" t="s">
        <v>370</v>
      </c>
      <c r="B35" s="51"/>
      <c r="C35" s="42">
        <v>1</v>
      </c>
      <c r="D35" s="42">
        <v>1</v>
      </c>
      <c r="E35" s="42"/>
      <c r="F35" s="49">
        <v>2</v>
      </c>
    </row>
    <row r="36" spans="1:26" x14ac:dyDescent="0.25">
      <c r="A36" s="109" t="s">
        <v>382</v>
      </c>
      <c r="B36" s="51"/>
      <c r="C36" s="42">
        <v>1</v>
      </c>
      <c r="D36" s="42"/>
      <c r="E36" s="42"/>
      <c r="F36" s="49">
        <v>1</v>
      </c>
    </row>
    <row r="37" spans="1:26" x14ac:dyDescent="0.25">
      <c r="A37" s="109" t="s">
        <v>388</v>
      </c>
      <c r="B37" s="51"/>
      <c r="C37" s="42">
        <v>1</v>
      </c>
      <c r="D37" s="42"/>
      <c r="E37" s="42"/>
      <c r="F37" s="49">
        <v>1</v>
      </c>
    </row>
    <row r="38" spans="1:26" ht="60" x14ac:dyDescent="0.25">
      <c r="A38" s="109" t="s">
        <v>383</v>
      </c>
      <c r="B38" s="51"/>
      <c r="C38" s="42">
        <v>1</v>
      </c>
      <c r="D38" s="42"/>
      <c r="E38" s="42"/>
      <c r="F38" s="49">
        <v>1</v>
      </c>
    </row>
    <row r="39" spans="1:26" ht="30" x14ac:dyDescent="0.25">
      <c r="A39" s="109" t="s">
        <v>446</v>
      </c>
      <c r="B39" s="51"/>
      <c r="C39" s="42">
        <v>1</v>
      </c>
      <c r="D39" s="42"/>
      <c r="E39" s="42"/>
      <c r="F39" s="49">
        <v>1</v>
      </c>
    </row>
    <row r="40" spans="1:26" x14ac:dyDescent="0.25">
      <c r="A40" s="39" t="s">
        <v>245</v>
      </c>
      <c r="B40" s="51">
        <v>1</v>
      </c>
      <c r="C40" s="42">
        <v>1</v>
      </c>
      <c r="D40" s="42"/>
      <c r="E40" s="42"/>
      <c r="F40" s="49">
        <v>2</v>
      </c>
    </row>
    <row r="41" spans="1:26" x14ac:dyDescent="0.25">
      <c r="A41" s="109" t="s">
        <v>376</v>
      </c>
      <c r="B41" s="51">
        <v>1</v>
      </c>
      <c r="C41" s="42">
        <v>1</v>
      </c>
      <c r="D41" s="42"/>
      <c r="E41" s="42"/>
      <c r="F41" s="49">
        <v>2</v>
      </c>
    </row>
    <row r="42" spans="1:26" x14ac:dyDescent="0.25">
      <c r="A42" s="39" t="s">
        <v>244</v>
      </c>
      <c r="B42" s="51">
        <v>2</v>
      </c>
      <c r="C42" s="42"/>
      <c r="D42" s="42"/>
      <c r="E42" s="42"/>
      <c r="F42" s="49">
        <v>2</v>
      </c>
    </row>
    <row r="43" spans="1:26" x14ac:dyDescent="0.25">
      <c r="A43" s="109" t="s">
        <v>381</v>
      </c>
      <c r="B43" s="51">
        <v>1</v>
      </c>
      <c r="C43" s="42"/>
      <c r="D43" s="42"/>
      <c r="E43" s="42"/>
      <c r="F43" s="49">
        <v>1</v>
      </c>
    </row>
    <row r="44" spans="1:26" x14ac:dyDescent="0.25">
      <c r="A44" s="109" t="s">
        <v>66</v>
      </c>
      <c r="B44" s="51">
        <v>1</v>
      </c>
      <c r="C44" s="42"/>
      <c r="D44" s="42"/>
      <c r="E44" s="42"/>
      <c r="F44" s="49">
        <v>1</v>
      </c>
    </row>
    <row r="45" spans="1:26" x14ac:dyDescent="0.25">
      <c r="A45" s="39" t="s">
        <v>243</v>
      </c>
      <c r="B45" s="51"/>
      <c r="C45" s="42">
        <v>1</v>
      </c>
      <c r="D45" s="42">
        <v>1</v>
      </c>
      <c r="E45" s="42"/>
      <c r="F45" s="49">
        <v>2</v>
      </c>
    </row>
    <row r="46" spans="1:26" ht="30" x14ac:dyDescent="0.25">
      <c r="A46" s="109" t="s">
        <v>371</v>
      </c>
      <c r="B46" s="51"/>
      <c r="C46" s="42">
        <v>1</v>
      </c>
      <c r="D46" s="42">
        <v>1</v>
      </c>
      <c r="E46" s="42"/>
      <c r="F46" s="49">
        <v>2</v>
      </c>
    </row>
    <row r="47" spans="1:26" x14ac:dyDescent="0.25">
      <c r="A47" s="39" t="s">
        <v>241</v>
      </c>
      <c r="B47" s="51">
        <v>8</v>
      </c>
      <c r="C47" s="42">
        <v>7</v>
      </c>
      <c r="D47" s="42"/>
      <c r="E47" s="42"/>
      <c r="F47" s="49">
        <v>15</v>
      </c>
    </row>
    <row r="48" spans="1:26" x14ac:dyDescent="0.25">
      <c r="A48" s="109" t="s">
        <v>389</v>
      </c>
      <c r="B48" s="51"/>
      <c r="C48" s="42">
        <v>1</v>
      </c>
      <c r="D48" s="42"/>
      <c r="E48" s="42"/>
      <c r="F48" s="49">
        <v>1</v>
      </c>
    </row>
    <row r="49" spans="1:6" x14ac:dyDescent="0.25">
      <c r="A49" s="109" t="s">
        <v>73</v>
      </c>
      <c r="B49" s="51">
        <v>4</v>
      </c>
      <c r="C49" s="42">
        <v>1</v>
      </c>
      <c r="D49" s="42"/>
      <c r="E49" s="42"/>
      <c r="F49" s="49">
        <v>5</v>
      </c>
    </row>
    <row r="50" spans="1:6" ht="45" x14ac:dyDescent="0.25">
      <c r="A50" s="109" t="s">
        <v>416</v>
      </c>
      <c r="B50" s="51">
        <v>1</v>
      </c>
      <c r="C50" s="42"/>
      <c r="D50" s="42"/>
      <c r="E50" s="42"/>
      <c r="F50" s="49">
        <v>1</v>
      </c>
    </row>
    <row r="51" spans="1:6" ht="30" x14ac:dyDescent="0.25">
      <c r="A51" s="109" t="s">
        <v>466</v>
      </c>
      <c r="B51" s="51"/>
      <c r="C51" s="42">
        <v>1</v>
      </c>
      <c r="D51" s="42"/>
      <c r="E51" s="42"/>
      <c r="F51" s="49">
        <v>1</v>
      </c>
    </row>
    <row r="52" spans="1:6" x14ac:dyDescent="0.25">
      <c r="A52" s="109" t="s">
        <v>385</v>
      </c>
      <c r="B52" s="51">
        <v>1</v>
      </c>
      <c r="C52" s="42">
        <v>1</v>
      </c>
      <c r="D52" s="42"/>
      <c r="E52" s="42"/>
      <c r="F52" s="49">
        <v>2</v>
      </c>
    </row>
    <row r="53" spans="1:6" x14ac:dyDescent="0.25">
      <c r="A53" s="109" t="s">
        <v>386</v>
      </c>
      <c r="B53" s="51">
        <v>1</v>
      </c>
      <c r="C53" s="42">
        <v>1</v>
      </c>
      <c r="D53" s="42"/>
      <c r="E53" s="42"/>
      <c r="F53" s="49">
        <v>2</v>
      </c>
    </row>
    <row r="54" spans="1:6" x14ac:dyDescent="0.25">
      <c r="A54" s="109" t="s">
        <v>387</v>
      </c>
      <c r="B54" s="51"/>
      <c r="C54" s="42">
        <v>2</v>
      </c>
      <c r="D54" s="42"/>
      <c r="E54" s="42"/>
      <c r="F54" s="49">
        <v>2</v>
      </c>
    </row>
    <row r="55" spans="1:6" x14ac:dyDescent="0.25">
      <c r="A55" s="109" t="s">
        <v>391</v>
      </c>
      <c r="B55" s="51">
        <v>1</v>
      </c>
      <c r="C55" s="42"/>
      <c r="D55" s="42"/>
      <c r="E55" s="42"/>
      <c r="F55" s="49">
        <v>1</v>
      </c>
    </row>
    <row r="56" spans="1:6" x14ac:dyDescent="0.25">
      <c r="A56" s="39" t="s">
        <v>242</v>
      </c>
      <c r="B56" s="51">
        <v>1</v>
      </c>
      <c r="C56" s="42">
        <v>2</v>
      </c>
      <c r="D56" s="42"/>
      <c r="E56" s="42"/>
      <c r="F56" s="49">
        <v>3</v>
      </c>
    </row>
    <row r="57" spans="1:6" x14ac:dyDescent="0.25">
      <c r="A57" s="109" t="s">
        <v>372</v>
      </c>
      <c r="B57" s="51"/>
      <c r="C57" s="42">
        <v>1</v>
      </c>
      <c r="D57" s="42"/>
      <c r="E57" s="42"/>
      <c r="F57" s="49">
        <v>1</v>
      </c>
    </row>
    <row r="58" spans="1:6" x14ac:dyDescent="0.25">
      <c r="A58" s="109" t="s">
        <v>75</v>
      </c>
      <c r="B58" s="51">
        <v>1</v>
      </c>
      <c r="C58" s="42"/>
      <c r="D58" s="42"/>
      <c r="E58" s="42"/>
      <c r="F58" s="49">
        <v>1</v>
      </c>
    </row>
    <row r="59" spans="1:6" ht="30" x14ac:dyDescent="0.25">
      <c r="A59" s="109" t="s">
        <v>467</v>
      </c>
      <c r="B59" s="51"/>
      <c r="C59" s="42">
        <v>1</v>
      </c>
      <c r="D59" s="42"/>
      <c r="E59" s="42"/>
      <c r="F59" s="49">
        <v>1</v>
      </c>
    </row>
    <row r="60" spans="1:6" x14ac:dyDescent="0.25">
      <c r="A60" s="50" t="s">
        <v>339</v>
      </c>
      <c r="B60" s="52">
        <v>14</v>
      </c>
      <c r="C60" s="47">
        <v>29</v>
      </c>
      <c r="D60" s="47">
        <v>26</v>
      </c>
      <c r="E60" s="47">
        <v>4</v>
      </c>
      <c r="F60" s="49">
        <v>73</v>
      </c>
    </row>
  </sheetData>
  <conditionalFormatting pivot="1" sqref="B5:F60">
    <cfRule type="iconSet" priority="4">
      <iconSet iconSet="3Symbols2" showValue="0">
        <cfvo type="percent" val="0"/>
        <cfvo type="num" val="0"/>
        <cfvo type="num" val="1"/>
      </iconSet>
    </cfRule>
  </conditionalFormatting>
  <conditionalFormatting pivot="1" sqref="M12:Q33">
    <cfRule type="iconSet" priority="3">
      <iconSet iconSet="3Symbols2" showValue="0">
        <cfvo type="percent" val="0"/>
        <cfvo type="num" val="0"/>
        <cfvo type="num" val="1"/>
      </iconSet>
    </cfRule>
  </conditionalFormatting>
  <conditionalFormatting pivot="1" sqref="V12:Z33">
    <cfRule type="iconSet" priority="1">
      <iconSet iconSet="3Symbols2" showValue="0">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4"/>
  <headerFooter>
    <oddHeader>&amp;LERP LUCCA&amp;CRisk Assessment 231&amp;R&amp;P/&amp;N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1"/>
  <sheetViews>
    <sheetView showGridLines="0" tabSelected="1" view="pageBreakPreview" zoomScale="90" zoomScaleNormal="100" zoomScaleSheetLayoutView="90" workbookViewId="0">
      <selection activeCell="B19" sqref="B19"/>
    </sheetView>
  </sheetViews>
  <sheetFormatPr defaultColWidth="8.85546875" defaultRowHeight="15" x14ac:dyDescent="0.25"/>
  <cols>
    <col min="1" max="1" width="8" style="45" customWidth="1"/>
    <col min="2" max="2" width="82.42578125" style="114" customWidth="1"/>
    <col min="3" max="5" width="7.85546875" style="114" customWidth="1"/>
    <col min="6" max="6" width="7.85546875" style="45" customWidth="1"/>
    <col min="7" max="16384" width="8.85546875" style="45"/>
  </cols>
  <sheetData>
    <row r="2" spans="2:9" ht="14.45" customHeight="1" x14ac:dyDescent="0.25">
      <c r="B2" s="168" t="s">
        <v>523</v>
      </c>
      <c r="C2" s="168"/>
      <c r="D2" s="168"/>
      <c r="E2" s="168"/>
      <c r="F2" s="112"/>
      <c r="G2" s="112"/>
      <c r="H2" s="112"/>
      <c r="I2"/>
    </row>
    <row r="3" spans="2:9" ht="23.25" x14ac:dyDescent="0.35">
      <c r="B3" s="169" t="s">
        <v>534</v>
      </c>
      <c r="C3" s="169"/>
      <c r="D3" s="169"/>
      <c r="E3" s="169"/>
      <c r="F3" s="113"/>
      <c r="G3" s="113"/>
      <c r="H3" s="113"/>
      <c r="I3"/>
    </row>
    <row r="4" spans="2:9" x14ac:dyDescent="0.25">
      <c r="B4" s="115"/>
      <c r="C4" s="115"/>
      <c r="D4" s="115"/>
      <c r="E4" s="115"/>
      <c r="F4"/>
      <c r="G4"/>
      <c r="H4"/>
      <c r="I4"/>
    </row>
    <row r="5" spans="2:9" x14ac:dyDescent="0.25">
      <c r="B5" s="115"/>
      <c r="C5" s="115"/>
      <c r="D5" s="115"/>
      <c r="E5" s="115"/>
      <c r="F5"/>
      <c r="G5"/>
      <c r="H5"/>
      <c r="I5"/>
    </row>
    <row r="6" spans="2:9" ht="42" customHeight="1" x14ac:dyDescent="0.25">
      <c r="B6" s="115"/>
      <c r="C6" s="115"/>
      <c r="D6" s="115"/>
      <c r="E6" s="115"/>
      <c r="F6"/>
      <c r="G6"/>
      <c r="H6"/>
      <c r="I6"/>
    </row>
    <row r="7" spans="2:9" ht="42" customHeight="1" x14ac:dyDescent="0.25">
      <c r="B7" s="115"/>
      <c r="C7" s="115"/>
      <c r="D7" s="115"/>
      <c r="E7" s="115"/>
      <c r="F7"/>
      <c r="G7"/>
      <c r="H7"/>
      <c r="I7"/>
    </row>
    <row r="8" spans="2:9" ht="42" customHeight="1" x14ac:dyDescent="0.25">
      <c r="B8" s="115"/>
      <c r="C8" s="115"/>
      <c r="D8" s="115"/>
      <c r="E8" s="115"/>
      <c r="F8"/>
      <c r="G8"/>
      <c r="H8"/>
      <c r="I8"/>
    </row>
    <row r="9" spans="2:9" ht="42" customHeight="1" x14ac:dyDescent="0.25">
      <c r="B9" s="115"/>
      <c r="C9" s="115"/>
      <c r="D9" s="115"/>
      <c r="E9" s="110"/>
      <c r="F9"/>
      <c r="G9"/>
      <c r="H9"/>
      <c r="I9"/>
    </row>
    <row r="10" spans="2:9" ht="42" customHeight="1" x14ac:dyDescent="0.25">
      <c r="B10" s="115"/>
      <c r="C10" s="115"/>
      <c r="D10" s="115"/>
      <c r="E10" s="110"/>
      <c r="F10"/>
      <c r="G10"/>
      <c r="H10"/>
      <c r="I10"/>
    </row>
    <row r="11" spans="2:9" x14ac:dyDescent="0.25">
      <c r="B11" s="115"/>
      <c r="C11" s="115"/>
      <c r="D11" s="115"/>
      <c r="E11" s="115"/>
      <c r="F11"/>
      <c r="G11"/>
      <c r="H11"/>
      <c r="I11"/>
    </row>
    <row r="12" spans="2:9" x14ac:dyDescent="0.25">
      <c r="B12" s="115"/>
      <c r="C12" s="115"/>
      <c r="D12" s="115"/>
      <c r="E12" s="115"/>
      <c r="F12"/>
      <c r="G12"/>
      <c r="H12"/>
      <c r="I12"/>
    </row>
    <row r="13" spans="2:9" ht="14.45" customHeight="1" x14ac:dyDescent="0.25">
      <c r="B13" s="170" t="s">
        <v>604</v>
      </c>
      <c r="C13" s="171"/>
      <c r="D13" s="171"/>
      <c r="E13" s="172"/>
      <c r="F13" s="111"/>
      <c r="G13" s="111"/>
      <c r="H13" s="111"/>
      <c r="I13" s="111"/>
    </row>
    <row r="14" spans="2:9" ht="14.45" customHeight="1" x14ac:dyDescent="0.25">
      <c r="B14" s="173"/>
      <c r="C14" s="174"/>
      <c r="D14" s="174"/>
      <c r="E14" s="175"/>
      <c r="F14" s="111"/>
      <c r="G14" s="111"/>
      <c r="H14" s="111"/>
      <c r="I14" s="111"/>
    </row>
    <row r="15" spans="2:9" ht="14.45" customHeight="1" x14ac:dyDescent="0.25">
      <c r="B15" s="173"/>
      <c r="C15" s="174"/>
      <c r="D15" s="174"/>
      <c r="E15" s="175"/>
      <c r="F15" s="111"/>
      <c r="G15" s="111"/>
      <c r="H15" s="111"/>
      <c r="I15" s="111"/>
    </row>
    <row r="16" spans="2:9" ht="14.45" customHeight="1" x14ac:dyDescent="0.25">
      <c r="B16" s="173"/>
      <c r="C16" s="174"/>
      <c r="D16" s="174"/>
      <c r="E16" s="175"/>
      <c r="F16" s="111"/>
      <c r="G16" s="111"/>
      <c r="H16" s="111"/>
      <c r="I16" s="111"/>
    </row>
    <row r="17" spans="2:9" ht="14.45" customHeight="1" x14ac:dyDescent="0.25">
      <c r="B17" s="173"/>
      <c r="C17" s="174"/>
      <c r="D17" s="174"/>
      <c r="E17" s="175"/>
      <c r="F17" s="111"/>
      <c r="G17" s="111"/>
      <c r="H17" s="111"/>
      <c r="I17" s="111"/>
    </row>
    <row r="18" spans="2:9" ht="110.1" customHeight="1" x14ac:dyDescent="0.25">
      <c r="B18" s="176"/>
      <c r="C18" s="177"/>
      <c r="D18" s="177"/>
      <c r="E18" s="178"/>
      <c r="F18" s="111"/>
      <c r="G18" s="111"/>
      <c r="H18" s="111"/>
      <c r="I18" s="111"/>
    </row>
    <row r="19" spans="2:9" x14ac:dyDescent="0.25">
      <c r="B19" s="115"/>
      <c r="C19" s="115"/>
      <c r="D19" s="115"/>
      <c r="E19" s="115"/>
      <c r="F19"/>
      <c r="G19"/>
      <c r="H19"/>
      <c r="I19"/>
    </row>
    <row r="21" spans="2:9" ht="33.6" customHeight="1" x14ac:dyDescent="0.25"/>
    <row r="22" spans="2:9" ht="33.6" customHeight="1" x14ac:dyDescent="0.25"/>
    <row r="23" spans="2:9" ht="33.6" customHeight="1" x14ac:dyDescent="0.25"/>
    <row r="24" spans="2:9" ht="33.6" customHeight="1" x14ac:dyDescent="0.25"/>
    <row r="31" spans="2:9" ht="14.45" customHeight="1" x14ac:dyDescent="0.25"/>
  </sheetData>
  <mergeCells count="3">
    <mergeCell ref="B2:E2"/>
    <mergeCell ref="B3:E3"/>
    <mergeCell ref="B13:E18"/>
  </mergeCells>
  <pageMargins left="0.70866141732283472" right="0.70866141732283472" top="0.74803149606299213" bottom="0.74803149606299213" header="0.31496062992125984" footer="0.31496062992125984"/>
  <pageSetup paperSize="8" scale="69" orientation="portrait" r:id="rId1"/>
  <headerFooter>
    <oddHeader>&amp;LERP LUCCA&amp;R&amp;P/&amp;N</oddHeader>
  </headerFooter>
  <rowBreaks count="1" manualBreakCount="1">
    <brk id="4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76"/>
  <sheetViews>
    <sheetView showGridLines="0" zoomScale="50" zoomScaleNormal="50" zoomScaleSheetLayoutView="30" workbookViewId="0">
      <pane ySplit="3" topLeftCell="A19" activePane="bottomLeft" state="frozen"/>
      <selection activeCell="F10" sqref="F10"/>
      <selection pane="bottomLeft" activeCell="F11" sqref="F11"/>
    </sheetView>
  </sheetViews>
  <sheetFormatPr defaultColWidth="8.85546875" defaultRowHeight="15" x14ac:dyDescent="0.25"/>
  <cols>
    <col min="1" max="1" width="5.85546875" style="33" customWidth="1"/>
    <col min="2" max="2" width="42.140625" customWidth="1"/>
    <col min="3" max="3" width="24" style="32" bestFit="1" customWidth="1"/>
    <col min="4" max="4" width="40.5703125" customWidth="1"/>
    <col min="5" max="5" width="68.140625" customWidth="1"/>
    <col min="6" max="7" width="32.5703125" style="1" customWidth="1"/>
    <col min="8" max="8" width="26.140625" style="1" customWidth="1"/>
    <col min="9" max="9" width="82.42578125" bestFit="1" customWidth="1"/>
    <col min="10" max="14" width="8" style="36" customWidth="1"/>
    <col min="15" max="15" width="15.140625" bestFit="1" customWidth="1"/>
    <col min="16" max="16" width="22.85546875" bestFit="1" customWidth="1"/>
    <col min="17" max="17" width="22" customWidth="1"/>
    <col min="18" max="18" width="19.140625" customWidth="1"/>
    <col min="19" max="23" width="7.5703125" style="36" customWidth="1"/>
    <col min="24" max="24" width="16.85546875" customWidth="1"/>
    <col min="25" max="25" width="17.5703125" customWidth="1"/>
    <col min="26" max="26" width="20.140625" customWidth="1"/>
    <col min="27" max="27" width="24.85546875" hidden="1" customWidth="1"/>
    <col min="28" max="28" width="45.5703125" customWidth="1"/>
    <col min="29" max="29" width="21.85546875" customWidth="1"/>
  </cols>
  <sheetData>
    <row r="1" spans="1:29" ht="46.5" customHeight="1" x14ac:dyDescent="0.25">
      <c r="A1" s="34"/>
      <c r="B1" s="34"/>
      <c r="C1" s="34"/>
      <c r="D1" s="179" t="s">
        <v>447</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row>
    <row r="2" spans="1:29" s="65" customFormat="1" ht="23.1" customHeight="1" x14ac:dyDescent="0.25">
      <c r="A2" s="60"/>
      <c r="B2" s="60"/>
      <c r="C2" s="60"/>
      <c r="D2" s="60"/>
      <c r="E2" s="63"/>
      <c r="F2" s="63"/>
      <c r="G2" s="63"/>
      <c r="H2" s="63"/>
      <c r="I2" s="63"/>
      <c r="J2" s="180" t="s">
        <v>521</v>
      </c>
      <c r="K2" s="181"/>
      <c r="L2" s="181"/>
      <c r="M2" s="181"/>
      <c r="N2" s="181"/>
      <c r="O2" s="181"/>
      <c r="P2" s="182"/>
      <c r="Q2" s="64"/>
      <c r="R2" s="60"/>
      <c r="S2" s="180" t="s">
        <v>522</v>
      </c>
      <c r="T2" s="181"/>
      <c r="U2" s="181"/>
      <c r="V2" s="181"/>
      <c r="W2" s="181"/>
      <c r="X2" s="181"/>
      <c r="Y2" s="182"/>
      <c r="Z2" s="60"/>
      <c r="AA2" s="60"/>
      <c r="AB2" s="60"/>
      <c r="AC2" s="60"/>
    </row>
    <row r="3" spans="1:29" s="62" customFormat="1" ht="252.75" x14ac:dyDescent="0.35">
      <c r="A3" s="61" t="s">
        <v>459</v>
      </c>
      <c r="B3" s="99" t="s">
        <v>0</v>
      </c>
      <c r="C3" s="99" t="s">
        <v>1</v>
      </c>
      <c r="D3" s="99" t="s">
        <v>2</v>
      </c>
      <c r="E3" s="99" t="s">
        <v>3</v>
      </c>
      <c r="F3" s="99" t="s">
        <v>4</v>
      </c>
      <c r="G3" s="99" t="s">
        <v>326</v>
      </c>
      <c r="H3" s="99" t="s">
        <v>342</v>
      </c>
      <c r="I3" s="99" t="s">
        <v>5</v>
      </c>
      <c r="J3" s="100" t="s">
        <v>393</v>
      </c>
      <c r="K3" s="100" t="s">
        <v>394</v>
      </c>
      <c r="L3" s="100" t="s">
        <v>395</v>
      </c>
      <c r="M3" s="100" t="s">
        <v>396</v>
      </c>
      <c r="N3" s="100" t="s">
        <v>397</v>
      </c>
      <c r="O3" s="101" t="s">
        <v>85</v>
      </c>
      <c r="P3" s="101" t="s">
        <v>6</v>
      </c>
      <c r="Q3" s="102" t="s">
        <v>7</v>
      </c>
      <c r="R3" s="103" t="s">
        <v>403</v>
      </c>
      <c r="S3" s="104" t="s">
        <v>398</v>
      </c>
      <c r="T3" s="104" t="s">
        <v>399</v>
      </c>
      <c r="U3" s="104" t="s">
        <v>400</v>
      </c>
      <c r="V3" s="104" t="s">
        <v>401</v>
      </c>
      <c r="W3" s="104" t="s">
        <v>402</v>
      </c>
      <c r="X3" s="105" t="s">
        <v>439</v>
      </c>
      <c r="Y3" s="105" t="s">
        <v>9</v>
      </c>
      <c r="Z3" s="103" t="s">
        <v>404</v>
      </c>
      <c r="AA3" s="106" t="s">
        <v>12</v>
      </c>
      <c r="AB3" s="106" t="s">
        <v>438</v>
      </c>
      <c r="AC3" s="103" t="s">
        <v>13</v>
      </c>
    </row>
    <row r="4" spans="1:29" s="76" customFormat="1" ht="360" x14ac:dyDescent="0.35">
      <c r="A4" s="66">
        <v>1</v>
      </c>
      <c r="B4" s="67" t="s">
        <v>14</v>
      </c>
      <c r="C4" s="68">
        <v>24</v>
      </c>
      <c r="D4" s="67" t="s">
        <v>378</v>
      </c>
      <c r="E4" s="67" t="s">
        <v>95</v>
      </c>
      <c r="F4" s="67" t="s">
        <v>477</v>
      </c>
      <c r="G4" s="67" t="s">
        <v>305</v>
      </c>
      <c r="H4" s="67"/>
      <c r="I4" s="67" t="s">
        <v>418</v>
      </c>
      <c r="J4" s="68">
        <v>0.4</v>
      </c>
      <c r="K4" s="68">
        <v>0.8</v>
      </c>
      <c r="L4" s="69">
        <v>0</v>
      </c>
      <c r="M4" s="68">
        <v>0.8</v>
      </c>
      <c r="N4" s="68">
        <v>0.4</v>
      </c>
      <c r="O4" s="70">
        <f t="shared" ref="O4:O35" si="0">+IF(J4&gt;=0,(SUM(J4:N4)),"")</f>
        <v>2.4</v>
      </c>
      <c r="P4" s="71" t="str">
        <f t="shared" ref="P4:P35" si="1">+IF(J4&lt;&gt;0,VLOOKUP(O4,probabilità,3),"")</f>
        <v>MEDIA</v>
      </c>
      <c r="Q4" s="72" t="s">
        <v>80</v>
      </c>
      <c r="R4" s="107" t="str">
        <f t="shared" ref="R4:R35" si="2">IF(Q4&lt;&gt;0,HLOOKUP(P4,matrice_ixp,VLOOKUP(Q4,matrice_ixp,2,FALSE),FALSE),"")</f>
        <v>ALTO</v>
      </c>
      <c r="S4" s="73">
        <v>0.4</v>
      </c>
      <c r="T4" s="73">
        <v>0.6</v>
      </c>
      <c r="U4" s="73">
        <v>0.6</v>
      </c>
      <c r="V4" s="73">
        <v>0.8</v>
      </c>
      <c r="W4" s="73">
        <v>0.6</v>
      </c>
      <c r="X4" s="70">
        <f t="shared" ref="X4:X35" si="3">+IF(S4&gt;=0,(SUM(S4:W4)),"")</f>
        <v>3.0000000000000004</v>
      </c>
      <c r="Y4" s="74" t="str">
        <f t="shared" ref="Y4:Y35" si="4">+IF(X4&gt;=0,VLOOKUP(X4,CTRL,3),"")</f>
        <v>MEDIO</v>
      </c>
      <c r="Z4" s="71" t="str">
        <f t="shared" ref="Z4:Z35" si="5">+HLOOKUP(R4,matrice_cxr,VLOOKUP(Y4,matrice_cxr,2,FALSE),FALSE)</f>
        <v>MEDIO</v>
      </c>
      <c r="AA4" s="68" t="s">
        <v>15</v>
      </c>
      <c r="AB4" s="68" t="s">
        <v>450</v>
      </c>
      <c r="AC4" s="75" t="s">
        <v>16</v>
      </c>
    </row>
    <row r="5" spans="1:29" s="77" customFormat="1" ht="408" x14ac:dyDescent="0.35">
      <c r="A5" s="66">
        <v>2</v>
      </c>
      <c r="B5" s="67" t="s">
        <v>14</v>
      </c>
      <c r="C5" s="68">
        <v>24</v>
      </c>
      <c r="D5" s="67" t="s">
        <v>460</v>
      </c>
      <c r="E5" s="67" t="s">
        <v>227</v>
      </c>
      <c r="F5" s="67" t="s">
        <v>484</v>
      </c>
      <c r="G5" s="67" t="s">
        <v>300</v>
      </c>
      <c r="H5" s="67"/>
      <c r="I5" s="67" t="s">
        <v>329</v>
      </c>
      <c r="J5" s="68">
        <v>1</v>
      </c>
      <c r="K5" s="68">
        <v>1</v>
      </c>
      <c r="L5" s="69">
        <v>0</v>
      </c>
      <c r="M5" s="68">
        <v>0.8</v>
      </c>
      <c r="N5" s="68">
        <v>0.4</v>
      </c>
      <c r="O5" s="70">
        <f t="shared" si="0"/>
        <v>3.1999999999999997</v>
      </c>
      <c r="P5" s="71" t="str">
        <f t="shared" si="1"/>
        <v>ALTA</v>
      </c>
      <c r="Q5" s="68" t="s">
        <v>80</v>
      </c>
      <c r="R5" s="71" t="str">
        <f t="shared" si="2"/>
        <v>MOLTO ALTO</v>
      </c>
      <c r="S5" s="73">
        <v>0.4</v>
      </c>
      <c r="T5" s="73">
        <v>0.4</v>
      </c>
      <c r="U5" s="73">
        <v>0.4</v>
      </c>
      <c r="V5" s="73">
        <v>0.8</v>
      </c>
      <c r="W5" s="73">
        <v>0.6</v>
      </c>
      <c r="X5" s="70">
        <f t="shared" si="3"/>
        <v>2.6</v>
      </c>
      <c r="Y5" s="74" t="str">
        <f t="shared" si="4"/>
        <v>MEDIO</v>
      </c>
      <c r="Z5" s="107" t="str">
        <f t="shared" si="5"/>
        <v>ALTO</v>
      </c>
      <c r="AA5" s="68" t="s">
        <v>15</v>
      </c>
      <c r="AB5" s="68" t="s">
        <v>445</v>
      </c>
      <c r="AC5" s="75" t="s">
        <v>16</v>
      </c>
    </row>
    <row r="6" spans="1:29" s="76" customFormat="1" ht="369.95" customHeight="1" x14ac:dyDescent="0.35">
      <c r="A6" s="66">
        <v>3</v>
      </c>
      <c r="B6" s="67" t="s">
        <v>14</v>
      </c>
      <c r="C6" s="68">
        <v>24</v>
      </c>
      <c r="D6" s="67" t="s">
        <v>460</v>
      </c>
      <c r="E6" s="67" t="s">
        <v>227</v>
      </c>
      <c r="F6" s="67" t="s">
        <v>485</v>
      </c>
      <c r="G6" s="67" t="s">
        <v>299</v>
      </c>
      <c r="H6" s="67"/>
      <c r="I6" s="67" t="s">
        <v>468</v>
      </c>
      <c r="J6" s="68">
        <v>1</v>
      </c>
      <c r="K6" s="68">
        <v>1</v>
      </c>
      <c r="L6" s="69">
        <v>0</v>
      </c>
      <c r="M6" s="68">
        <v>0.8</v>
      </c>
      <c r="N6" s="68">
        <v>0.4</v>
      </c>
      <c r="O6" s="70">
        <f t="shared" si="0"/>
        <v>3.1999999999999997</v>
      </c>
      <c r="P6" s="71" t="str">
        <f t="shared" si="1"/>
        <v>ALTA</v>
      </c>
      <c r="Q6" s="68" t="s">
        <v>80</v>
      </c>
      <c r="R6" s="71" t="str">
        <f t="shared" si="2"/>
        <v>MOLTO ALTO</v>
      </c>
      <c r="S6" s="73">
        <v>0.4</v>
      </c>
      <c r="T6" s="73">
        <v>0.4</v>
      </c>
      <c r="U6" s="73">
        <v>0.4</v>
      </c>
      <c r="V6" s="73">
        <v>0.8</v>
      </c>
      <c r="W6" s="73">
        <v>0.6</v>
      </c>
      <c r="X6" s="70">
        <f t="shared" si="3"/>
        <v>2.6</v>
      </c>
      <c r="Y6" s="74" t="str">
        <f t="shared" si="4"/>
        <v>MEDIO</v>
      </c>
      <c r="Z6" s="107" t="str">
        <f t="shared" si="5"/>
        <v>ALTO</v>
      </c>
      <c r="AA6" s="68" t="s">
        <v>15</v>
      </c>
      <c r="AB6" s="68" t="s">
        <v>448</v>
      </c>
      <c r="AC6" s="75" t="s">
        <v>16</v>
      </c>
    </row>
    <row r="7" spans="1:29" s="76" customFormat="1" ht="173.1" customHeight="1" x14ac:dyDescent="0.35">
      <c r="A7" s="66">
        <v>4</v>
      </c>
      <c r="B7" s="67" t="s">
        <v>14</v>
      </c>
      <c r="C7" s="68">
        <v>24</v>
      </c>
      <c r="D7" s="67" t="s">
        <v>390</v>
      </c>
      <c r="E7" s="67" t="s">
        <v>123</v>
      </c>
      <c r="F7" s="67" t="s">
        <v>486</v>
      </c>
      <c r="G7" s="67" t="s">
        <v>302</v>
      </c>
      <c r="H7" s="67"/>
      <c r="I7" s="67" t="s">
        <v>182</v>
      </c>
      <c r="J7" s="68">
        <v>0.8</v>
      </c>
      <c r="K7" s="68">
        <v>1</v>
      </c>
      <c r="L7" s="69">
        <v>0</v>
      </c>
      <c r="M7" s="68">
        <v>0.8</v>
      </c>
      <c r="N7" s="68">
        <v>0.4</v>
      </c>
      <c r="O7" s="70">
        <f t="shared" si="0"/>
        <v>3</v>
      </c>
      <c r="P7" s="71" t="str">
        <f t="shared" si="1"/>
        <v>MEDIA</v>
      </c>
      <c r="Q7" s="72" t="s">
        <v>80</v>
      </c>
      <c r="R7" s="107" t="str">
        <f t="shared" si="2"/>
        <v>ALTO</v>
      </c>
      <c r="S7" s="73">
        <v>0.4</v>
      </c>
      <c r="T7" s="73">
        <v>0.4</v>
      </c>
      <c r="U7" s="73">
        <v>0.4</v>
      </c>
      <c r="V7" s="73">
        <v>0.6</v>
      </c>
      <c r="W7" s="73">
        <v>0.6</v>
      </c>
      <c r="X7" s="70">
        <f t="shared" si="3"/>
        <v>2.4000000000000004</v>
      </c>
      <c r="Y7" s="74" t="str">
        <f t="shared" si="4"/>
        <v>MEDIO</v>
      </c>
      <c r="Z7" s="71" t="str">
        <f t="shared" si="5"/>
        <v>MEDIO</v>
      </c>
      <c r="AA7" s="68" t="s">
        <v>15</v>
      </c>
      <c r="AB7" s="68" t="s">
        <v>449</v>
      </c>
      <c r="AC7" s="75" t="s">
        <v>16</v>
      </c>
    </row>
    <row r="8" spans="1:29" s="76" customFormat="1" ht="216" x14ac:dyDescent="0.35">
      <c r="A8" s="66">
        <v>5</v>
      </c>
      <c r="B8" s="67" t="s">
        <v>14</v>
      </c>
      <c r="C8" s="68">
        <v>24</v>
      </c>
      <c r="D8" s="67" t="s">
        <v>390</v>
      </c>
      <c r="E8" s="67" t="s">
        <v>231</v>
      </c>
      <c r="F8" s="67" t="s">
        <v>487</v>
      </c>
      <c r="G8" s="67" t="s">
        <v>302</v>
      </c>
      <c r="H8" s="67"/>
      <c r="I8" s="67" t="s">
        <v>183</v>
      </c>
      <c r="J8" s="68">
        <v>0.8</v>
      </c>
      <c r="K8" s="68">
        <v>1</v>
      </c>
      <c r="L8" s="69">
        <v>0</v>
      </c>
      <c r="M8" s="68">
        <v>0.2</v>
      </c>
      <c r="N8" s="68">
        <v>0.2</v>
      </c>
      <c r="O8" s="70">
        <f t="shared" si="0"/>
        <v>2.2000000000000002</v>
      </c>
      <c r="P8" s="71" t="str">
        <f t="shared" si="1"/>
        <v>MEDIA</v>
      </c>
      <c r="Q8" s="72" t="s">
        <v>80</v>
      </c>
      <c r="R8" s="107" t="str">
        <f t="shared" si="2"/>
        <v>ALTO</v>
      </c>
      <c r="S8" s="73">
        <v>0.4</v>
      </c>
      <c r="T8" s="73">
        <v>0.4</v>
      </c>
      <c r="U8" s="73">
        <v>0.4</v>
      </c>
      <c r="V8" s="73">
        <v>0.6</v>
      </c>
      <c r="W8" s="73">
        <v>0.4</v>
      </c>
      <c r="X8" s="70">
        <f t="shared" si="3"/>
        <v>2.2000000000000002</v>
      </c>
      <c r="Y8" s="74" t="str">
        <f t="shared" si="4"/>
        <v>MEDIO</v>
      </c>
      <c r="Z8" s="71" t="str">
        <f t="shared" si="5"/>
        <v>MEDIO</v>
      </c>
      <c r="AA8" s="68" t="s">
        <v>17</v>
      </c>
      <c r="AB8" s="68" t="s">
        <v>449</v>
      </c>
      <c r="AC8" s="75" t="s">
        <v>16</v>
      </c>
    </row>
    <row r="9" spans="1:29" s="76" customFormat="1" ht="409.5" x14ac:dyDescent="0.35">
      <c r="A9" s="66">
        <v>6</v>
      </c>
      <c r="B9" s="67" t="s">
        <v>14</v>
      </c>
      <c r="C9" s="68">
        <v>24</v>
      </c>
      <c r="D9" s="78" t="s">
        <v>413</v>
      </c>
      <c r="E9" s="67" t="s">
        <v>330</v>
      </c>
      <c r="F9" s="67" t="s">
        <v>490</v>
      </c>
      <c r="G9" s="67" t="s">
        <v>301</v>
      </c>
      <c r="H9" s="67"/>
      <c r="I9" s="67" t="s">
        <v>229</v>
      </c>
      <c r="J9" s="68">
        <v>0.4</v>
      </c>
      <c r="K9" s="68">
        <v>0.6</v>
      </c>
      <c r="L9" s="69">
        <v>0</v>
      </c>
      <c r="M9" s="68">
        <v>0.6</v>
      </c>
      <c r="N9" s="68">
        <v>0.4</v>
      </c>
      <c r="O9" s="70">
        <f t="shared" si="0"/>
        <v>2</v>
      </c>
      <c r="P9" s="71" t="str">
        <f t="shared" si="1"/>
        <v>BASSA</v>
      </c>
      <c r="Q9" s="68" t="s">
        <v>80</v>
      </c>
      <c r="R9" s="71" t="str">
        <f t="shared" si="2"/>
        <v>MEDIO</v>
      </c>
      <c r="S9" s="73">
        <v>0.4</v>
      </c>
      <c r="T9" s="73">
        <v>0.8</v>
      </c>
      <c r="U9" s="73">
        <v>0.4</v>
      </c>
      <c r="V9" s="73">
        <v>0.8</v>
      </c>
      <c r="W9" s="73">
        <v>0.6</v>
      </c>
      <c r="X9" s="70">
        <f t="shared" si="3"/>
        <v>3.0000000000000004</v>
      </c>
      <c r="Y9" s="74" t="str">
        <f t="shared" si="4"/>
        <v>MEDIO</v>
      </c>
      <c r="Z9" s="71" t="str">
        <f t="shared" si="5"/>
        <v>BASSO</v>
      </c>
      <c r="AA9" s="68" t="s">
        <v>286</v>
      </c>
      <c r="AB9" s="68"/>
      <c r="AC9" s="79" t="s">
        <v>16</v>
      </c>
    </row>
    <row r="10" spans="1:29" s="76" customFormat="1" ht="360" x14ac:dyDescent="0.35">
      <c r="A10" s="66">
        <v>7</v>
      </c>
      <c r="B10" s="80" t="s">
        <v>14</v>
      </c>
      <c r="C10" s="69">
        <v>24</v>
      </c>
      <c r="D10" s="78" t="s">
        <v>413</v>
      </c>
      <c r="E10" s="80" t="s">
        <v>230</v>
      </c>
      <c r="F10" s="80" t="s">
        <v>488</v>
      </c>
      <c r="G10" s="80" t="s">
        <v>297</v>
      </c>
      <c r="H10" s="80"/>
      <c r="I10" s="80" t="s">
        <v>228</v>
      </c>
      <c r="J10" s="68">
        <v>0.6</v>
      </c>
      <c r="K10" s="68">
        <v>1</v>
      </c>
      <c r="L10" s="69">
        <v>0</v>
      </c>
      <c r="M10" s="68">
        <v>0.8</v>
      </c>
      <c r="N10" s="68">
        <v>0.4</v>
      </c>
      <c r="O10" s="70">
        <f t="shared" si="0"/>
        <v>2.8000000000000003</v>
      </c>
      <c r="P10" s="71" t="str">
        <f t="shared" si="1"/>
        <v>MEDIA</v>
      </c>
      <c r="Q10" s="69" t="s">
        <v>80</v>
      </c>
      <c r="R10" s="107" t="str">
        <f t="shared" si="2"/>
        <v>ALTO</v>
      </c>
      <c r="S10" s="73">
        <v>0.4</v>
      </c>
      <c r="T10" s="73">
        <v>0.8</v>
      </c>
      <c r="U10" s="73">
        <v>0.4</v>
      </c>
      <c r="V10" s="73">
        <v>0.8</v>
      </c>
      <c r="W10" s="73">
        <v>0.6</v>
      </c>
      <c r="X10" s="70">
        <f t="shared" si="3"/>
        <v>3.0000000000000004</v>
      </c>
      <c r="Y10" s="74" t="str">
        <f t="shared" si="4"/>
        <v>MEDIO</v>
      </c>
      <c r="Z10" s="71" t="str">
        <f t="shared" si="5"/>
        <v>MEDIO</v>
      </c>
      <c r="AA10" s="68" t="s">
        <v>286</v>
      </c>
      <c r="AB10" s="69" t="s">
        <v>442</v>
      </c>
      <c r="AC10" s="75" t="s">
        <v>16</v>
      </c>
    </row>
    <row r="11" spans="1:29" s="77" customFormat="1" ht="409.5" x14ac:dyDescent="0.35">
      <c r="A11" s="66">
        <v>8</v>
      </c>
      <c r="B11" s="67" t="s">
        <v>14</v>
      </c>
      <c r="C11" s="68">
        <v>24</v>
      </c>
      <c r="D11" s="78" t="s">
        <v>413</v>
      </c>
      <c r="E11" s="67" t="s">
        <v>328</v>
      </c>
      <c r="F11" s="67" t="s">
        <v>489</v>
      </c>
      <c r="G11" s="67" t="s">
        <v>298</v>
      </c>
      <c r="H11" s="67"/>
      <c r="I11" s="67" t="s">
        <v>320</v>
      </c>
      <c r="J11" s="68">
        <v>0.4</v>
      </c>
      <c r="K11" s="68">
        <v>0.8</v>
      </c>
      <c r="L11" s="69">
        <v>0</v>
      </c>
      <c r="M11" s="68">
        <v>0.8</v>
      </c>
      <c r="N11" s="68">
        <v>0.6</v>
      </c>
      <c r="O11" s="70">
        <f t="shared" si="0"/>
        <v>2.6</v>
      </c>
      <c r="P11" s="71" t="str">
        <f t="shared" si="1"/>
        <v>MEDIA</v>
      </c>
      <c r="Q11" s="68" t="s">
        <v>80</v>
      </c>
      <c r="R11" s="107" t="str">
        <f t="shared" si="2"/>
        <v>ALTO</v>
      </c>
      <c r="S11" s="73">
        <v>0.4</v>
      </c>
      <c r="T11" s="73">
        <v>0.8</v>
      </c>
      <c r="U11" s="73">
        <v>0.4</v>
      </c>
      <c r="V11" s="73">
        <v>0.8</v>
      </c>
      <c r="W11" s="73">
        <v>0.6</v>
      </c>
      <c r="X11" s="70">
        <f t="shared" si="3"/>
        <v>3.0000000000000004</v>
      </c>
      <c r="Y11" s="74" t="str">
        <f t="shared" si="4"/>
        <v>MEDIO</v>
      </c>
      <c r="Z11" s="71" t="str">
        <f t="shared" si="5"/>
        <v>MEDIO</v>
      </c>
      <c r="AA11" s="68" t="s">
        <v>286</v>
      </c>
      <c r="AB11" s="69" t="s">
        <v>455</v>
      </c>
      <c r="AC11" s="75" t="s">
        <v>16</v>
      </c>
    </row>
    <row r="12" spans="1:29" s="77" customFormat="1" ht="360" x14ac:dyDescent="0.35">
      <c r="A12" s="66">
        <v>9</v>
      </c>
      <c r="B12" s="67" t="s">
        <v>14</v>
      </c>
      <c r="C12" s="68">
        <v>24</v>
      </c>
      <c r="D12" s="67" t="s">
        <v>373</v>
      </c>
      <c r="E12" s="67" t="s">
        <v>181</v>
      </c>
      <c r="F12" s="67" t="s">
        <v>515</v>
      </c>
      <c r="G12" s="67" t="s">
        <v>304</v>
      </c>
      <c r="H12" s="67"/>
      <c r="I12" s="67" t="s">
        <v>239</v>
      </c>
      <c r="J12" s="68">
        <v>0.4</v>
      </c>
      <c r="K12" s="68">
        <v>0.6</v>
      </c>
      <c r="L12" s="69">
        <v>0</v>
      </c>
      <c r="M12" s="68">
        <v>0.6</v>
      </c>
      <c r="N12" s="68">
        <v>0.4</v>
      </c>
      <c r="O12" s="70">
        <f t="shared" si="0"/>
        <v>2</v>
      </c>
      <c r="P12" s="71" t="str">
        <f t="shared" si="1"/>
        <v>BASSA</v>
      </c>
      <c r="Q12" s="72" t="s">
        <v>80</v>
      </c>
      <c r="R12" s="71" t="str">
        <f t="shared" si="2"/>
        <v>MEDIO</v>
      </c>
      <c r="S12" s="73">
        <v>0.4</v>
      </c>
      <c r="T12" s="73">
        <v>0.4</v>
      </c>
      <c r="U12" s="73">
        <v>0.4</v>
      </c>
      <c r="V12" s="73">
        <v>0.8</v>
      </c>
      <c r="W12" s="73">
        <v>0.8</v>
      </c>
      <c r="X12" s="70">
        <f t="shared" si="3"/>
        <v>2.8</v>
      </c>
      <c r="Y12" s="74" t="str">
        <f t="shared" si="4"/>
        <v>MEDIO</v>
      </c>
      <c r="Z12" s="71" t="str">
        <f t="shared" si="5"/>
        <v>BASSO</v>
      </c>
      <c r="AA12" s="68" t="s">
        <v>286</v>
      </c>
      <c r="AB12" s="68"/>
      <c r="AC12" s="75" t="s">
        <v>16</v>
      </c>
    </row>
    <row r="13" spans="1:29" s="77" customFormat="1" ht="288" x14ac:dyDescent="0.35">
      <c r="A13" s="66">
        <v>10</v>
      </c>
      <c r="B13" s="67" t="s">
        <v>14</v>
      </c>
      <c r="C13" s="68">
        <v>24</v>
      </c>
      <c r="D13" s="67" t="s">
        <v>373</v>
      </c>
      <c r="E13" s="67" t="s">
        <v>18</v>
      </c>
      <c r="F13" s="67" t="s">
        <v>478</v>
      </c>
      <c r="G13" s="67" t="s">
        <v>303</v>
      </c>
      <c r="H13" s="67"/>
      <c r="I13" s="67" t="s">
        <v>19</v>
      </c>
      <c r="J13" s="68">
        <v>0.4</v>
      </c>
      <c r="K13" s="68">
        <v>0.6</v>
      </c>
      <c r="L13" s="69">
        <v>0</v>
      </c>
      <c r="M13" s="68">
        <v>0.6</v>
      </c>
      <c r="N13" s="68">
        <v>0.4</v>
      </c>
      <c r="O13" s="70">
        <f t="shared" si="0"/>
        <v>2</v>
      </c>
      <c r="P13" s="71" t="str">
        <f t="shared" si="1"/>
        <v>BASSA</v>
      </c>
      <c r="Q13" s="72" t="s">
        <v>80</v>
      </c>
      <c r="R13" s="71" t="str">
        <f t="shared" si="2"/>
        <v>MEDIO</v>
      </c>
      <c r="S13" s="73">
        <v>0.4</v>
      </c>
      <c r="T13" s="73">
        <v>0.4</v>
      </c>
      <c r="U13" s="73">
        <v>0.4</v>
      </c>
      <c r="V13" s="73">
        <v>0.8</v>
      </c>
      <c r="W13" s="73">
        <v>0.6</v>
      </c>
      <c r="X13" s="70">
        <f t="shared" si="3"/>
        <v>2.6</v>
      </c>
      <c r="Y13" s="74" t="str">
        <f t="shared" si="4"/>
        <v>MEDIO</v>
      </c>
      <c r="Z13" s="71" t="str">
        <f t="shared" si="5"/>
        <v>BASSO</v>
      </c>
      <c r="AA13" s="68" t="s">
        <v>15</v>
      </c>
      <c r="AB13" s="68"/>
      <c r="AC13" s="75" t="s">
        <v>16</v>
      </c>
    </row>
    <row r="14" spans="1:29" s="77" customFormat="1" ht="254.1" customHeight="1" x14ac:dyDescent="0.35">
      <c r="A14" s="66">
        <v>11</v>
      </c>
      <c r="B14" s="67" t="s">
        <v>14</v>
      </c>
      <c r="C14" s="68">
        <v>24</v>
      </c>
      <c r="D14" s="67" t="s">
        <v>373</v>
      </c>
      <c r="E14" s="67" t="s">
        <v>20</v>
      </c>
      <c r="F14" s="67" t="s">
        <v>514</v>
      </c>
      <c r="G14" s="67" t="s">
        <v>303</v>
      </c>
      <c r="H14" s="67"/>
      <c r="I14" s="67" t="s">
        <v>443</v>
      </c>
      <c r="J14" s="68">
        <v>0.4</v>
      </c>
      <c r="K14" s="68">
        <v>0.6</v>
      </c>
      <c r="L14" s="69">
        <v>0</v>
      </c>
      <c r="M14" s="68">
        <v>0.4</v>
      </c>
      <c r="N14" s="68">
        <v>0.2</v>
      </c>
      <c r="O14" s="70">
        <f t="shared" si="0"/>
        <v>1.5999999999999999</v>
      </c>
      <c r="P14" s="71" t="str">
        <f t="shared" si="1"/>
        <v>BASSA</v>
      </c>
      <c r="Q14" s="72" t="s">
        <v>80</v>
      </c>
      <c r="R14" s="71" t="str">
        <f t="shared" si="2"/>
        <v>MEDIO</v>
      </c>
      <c r="S14" s="73">
        <v>0.4</v>
      </c>
      <c r="T14" s="73">
        <v>0.4</v>
      </c>
      <c r="U14" s="73">
        <v>0.4</v>
      </c>
      <c r="V14" s="73">
        <v>0.8</v>
      </c>
      <c r="W14" s="73">
        <v>0.6</v>
      </c>
      <c r="X14" s="70">
        <f t="shared" si="3"/>
        <v>2.6</v>
      </c>
      <c r="Y14" s="74" t="str">
        <f t="shared" si="4"/>
        <v>MEDIO</v>
      </c>
      <c r="Z14" s="71" t="str">
        <f t="shared" si="5"/>
        <v>BASSO</v>
      </c>
      <c r="AA14" s="68" t="s">
        <v>17</v>
      </c>
      <c r="AB14" s="68"/>
      <c r="AC14" s="75" t="s">
        <v>16</v>
      </c>
    </row>
    <row r="15" spans="1:29" s="77" customFormat="1" ht="273.95" customHeight="1" x14ac:dyDescent="0.35">
      <c r="A15" s="66">
        <v>12</v>
      </c>
      <c r="B15" s="67" t="s">
        <v>249</v>
      </c>
      <c r="C15" s="68" t="s">
        <v>121</v>
      </c>
      <c r="D15" s="67" t="s">
        <v>48</v>
      </c>
      <c r="E15" s="67" t="s">
        <v>49</v>
      </c>
      <c r="F15" s="67" t="s">
        <v>38</v>
      </c>
      <c r="G15" s="67" t="s">
        <v>316</v>
      </c>
      <c r="H15" s="67"/>
      <c r="I15" s="67" t="s">
        <v>50</v>
      </c>
      <c r="J15" s="68">
        <v>0.6</v>
      </c>
      <c r="K15" s="68">
        <v>0.8</v>
      </c>
      <c r="L15" s="69">
        <v>0</v>
      </c>
      <c r="M15" s="68">
        <v>0.8</v>
      </c>
      <c r="N15" s="68">
        <v>0.4</v>
      </c>
      <c r="O15" s="70">
        <f t="shared" si="0"/>
        <v>2.6</v>
      </c>
      <c r="P15" s="71" t="str">
        <f t="shared" si="1"/>
        <v>MEDIA</v>
      </c>
      <c r="Q15" s="72" t="s">
        <v>78</v>
      </c>
      <c r="R15" s="71" t="str">
        <f t="shared" si="2"/>
        <v>MEDIO</v>
      </c>
      <c r="S15" s="73">
        <v>0.4</v>
      </c>
      <c r="T15" s="73">
        <v>0.4</v>
      </c>
      <c r="U15" s="73">
        <v>0.4</v>
      </c>
      <c r="V15" s="73">
        <v>0.8</v>
      </c>
      <c r="W15" s="73">
        <v>0.6</v>
      </c>
      <c r="X15" s="70">
        <f t="shared" si="3"/>
        <v>2.6</v>
      </c>
      <c r="Y15" s="74" t="str">
        <f t="shared" si="4"/>
        <v>MEDIO</v>
      </c>
      <c r="Z15" s="71" t="str">
        <f t="shared" si="5"/>
        <v>BASSO</v>
      </c>
      <c r="AA15" s="68" t="s">
        <v>40</v>
      </c>
      <c r="AB15" s="68" t="s">
        <v>51</v>
      </c>
      <c r="AC15" s="75" t="s">
        <v>16</v>
      </c>
    </row>
    <row r="16" spans="1:29" s="77" customFormat="1" ht="384" x14ac:dyDescent="0.35">
      <c r="A16" s="81">
        <v>13</v>
      </c>
      <c r="B16" s="82" t="s">
        <v>249</v>
      </c>
      <c r="C16" s="83" t="s">
        <v>121</v>
      </c>
      <c r="D16" s="82" t="s">
        <v>374</v>
      </c>
      <c r="E16" s="82" t="s">
        <v>221</v>
      </c>
      <c r="F16" s="82" t="s">
        <v>471</v>
      </c>
      <c r="G16" s="82" t="s">
        <v>349</v>
      </c>
      <c r="H16" s="82"/>
      <c r="I16" s="82" t="s">
        <v>222</v>
      </c>
      <c r="J16" s="83">
        <v>0.6</v>
      </c>
      <c r="K16" s="83">
        <v>0.6</v>
      </c>
      <c r="L16" s="84">
        <v>0</v>
      </c>
      <c r="M16" s="83">
        <v>0.8</v>
      </c>
      <c r="N16" s="83">
        <v>0.4</v>
      </c>
      <c r="O16" s="85">
        <f t="shared" si="0"/>
        <v>2.4</v>
      </c>
      <c r="P16" s="86" t="str">
        <f t="shared" si="1"/>
        <v>MEDIA</v>
      </c>
      <c r="Q16" s="87" t="s">
        <v>80</v>
      </c>
      <c r="R16" s="108" t="str">
        <f t="shared" si="2"/>
        <v>ALTO</v>
      </c>
      <c r="S16" s="88">
        <v>0.4</v>
      </c>
      <c r="T16" s="88">
        <v>0.4</v>
      </c>
      <c r="U16" s="88">
        <v>0.4</v>
      </c>
      <c r="V16" s="88">
        <v>0.8</v>
      </c>
      <c r="W16" s="88">
        <v>0.6</v>
      </c>
      <c r="X16" s="85">
        <f t="shared" si="3"/>
        <v>2.6</v>
      </c>
      <c r="Y16" s="89" t="str">
        <f t="shared" si="4"/>
        <v>MEDIO</v>
      </c>
      <c r="Z16" s="86" t="str">
        <f t="shared" si="5"/>
        <v>MEDIO</v>
      </c>
      <c r="AA16" s="83" t="s">
        <v>15</v>
      </c>
      <c r="AB16" s="83" t="s">
        <v>412</v>
      </c>
      <c r="AC16" s="90" t="s">
        <v>16</v>
      </c>
    </row>
    <row r="17" spans="1:29" s="77" customFormat="1" ht="384" x14ac:dyDescent="0.35">
      <c r="A17" s="66">
        <v>14</v>
      </c>
      <c r="B17" s="67" t="s">
        <v>248</v>
      </c>
      <c r="C17" s="68" t="s">
        <v>36</v>
      </c>
      <c r="D17" s="67" t="s">
        <v>461</v>
      </c>
      <c r="E17" s="67" t="s">
        <v>37</v>
      </c>
      <c r="F17" s="67" t="s">
        <v>38</v>
      </c>
      <c r="G17" s="67" t="s">
        <v>305</v>
      </c>
      <c r="H17" s="67"/>
      <c r="I17" s="67" t="s">
        <v>39</v>
      </c>
      <c r="J17" s="68">
        <v>0.6</v>
      </c>
      <c r="K17" s="68">
        <v>0.6</v>
      </c>
      <c r="L17" s="69">
        <v>0</v>
      </c>
      <c r="M17" s="68">
        <v>0.8</v>
      </c>
      <c r="N17" s="68">
        <v>0.4</v>
      </c>
      <c r="O17" s="70">
        <f t="shared" si="0"/>
        <v>2.4</v>
      </c>
      <c r="P17" s="71" t="str">
        <f t="shared" si="1"/>
        <v>MEDIA</v>
      </c>
      <c r="Q17" s="72" t="s">
        <v>80</v>
      </c>
      <c r="R17" s="107" t="str">
        <f t="shared" si="2"/>
        <v>ALTO</v>
      </c>
      <c r="S17" s="73">
        <v>0.4</v>
      </c>
      <c r="T17" s="73">
        <v>0.6</v>
      </c>
      <c r="U17" s="73">
        <v>0.6</v>
      </c>
      <c r="V17" s="73">
        <v>0.8</v>
      </c>
      <c r="W17" s="73">
        <v>0.6</v>
      </c>
      <c r="X17" s="70">
        <f t="shared" si="3"/>
        <v>3.0000000000000004</v>
      </c>
      <c r="Y17" s="74" t="str">
        <f t="shared" si="4"/>
        <v>MEDIO</v>
      </c>
      <c r="Z17" s="71" t="str">
        <f t="shared" si="5"/>
        <v>MEDIO</v>
      </c>
      <c r="AA17" s="68" t="s">
        <v>40</v>
      </c>
      <c r="AB17" s="68" t="s">
        <v>450</v>
      </c>
      <c r="AC17" s="91" t="s">
        <v>16</v>
      </c>
    </row>
    <row r="18" spans="1:29" s="77" customFormat="1" ht="216" x14ac:dyDescent="0.35">
      <c r="A18" s="81">
        <v>15</v>
      </c>
      <c r="B18" s="82" t="s">
        <v>248</v>
      </c>
      <c r="C18" s="83" t="s">
        <v>36</v>
      </c>
      <c r="D18" s="82" t="s">
        <v>462</v>
      </c>
      <c r="E18" s="82" t="s">
        <v>44</v>
      </c>
      <c r="F18" s="82" t="s">
        <v>38</v>
      </c>
      <c r="G18" s="82" t="s">
        <v>305</v>
      </c>
      <c r="H18" s="82"/>
      <c r="I18" s="82" t="s">
        <v>45</v>
      </c>
      <c r="J18" s="83">
        <v>0.4</v>
      </c>
      <c r="K18" s="83">
        <v>0.4</v>
      </c>
      <c r="L18" s="84">
        <v>0</v>
      </c>
      <c r="M18" s="83">
        <v>0.2</v>
      </c>
      <c r="N18" s="83">
        <v>0.4</v>
      </c>
      <c r="O18" s="85">
        <f t="shared" si="0"/>
        <v>1.4</v>
      </c>
      <c r="P18" s="86" t="str">
        <f t="shared" si="1"/>
        <v>BASSA</v>
      </c>
      <c r="Q18" s="87" t="s">
        <v>80</v>
      </c>
      <c r="R18" s="86" t="str">
        <f t="shared" si="2"/>
        <v>MEDIO</v>
      </c>
      <c r="S18" s="88">
        <v>0.4</v>
      </c>
      <c r="T18" s="88">
        <v>0.6</v>
      </c>
      <c r="U18" s="88">
        <v>0.4</v>
      </c>
      <c r="V18" s="88">
        <v>0.8</v>
      </c>
      <c r="W18" s="88">
        <v>0.6</v>
      </c>
      <c r="X18" s="85">
        <f t="shared" si="3"/>
        <v>2.8000000000000003</v>
      </c>
      <c r="Y18" s="89" t="str">
        <f t="shared" si="4"/>
        <v>MEDIO</v>
      </c>
      <c r="Z18" s="86" t="str">
        <f t="shared" si="5"/>
        <v>BASSO</v>
      </c>
      <c r="AA18" s="83" t="s">
        <v>40</v>
      </c>
      <c r="AB18" s="83" t="s">
        <v>451</v>
      </c>
      <c r="AC18" s="90" t="s">
        <v>16</v>
      </c>
    </row>
    <row r="19" spans="1:29" s="77" customFormat="1" ht="192" x14ac:dyDescent="0.35">
      <c r="A19" s="66">
        <v>16</v>
      </c>
      <c r="B19" s="67" t="s">
        <v>248</v>
      </c>
      <c r="C19" s="68" t="s">
        <v>36</v>
      </c>
      <c r="D19" s="67" t="s">
        <v>462</v>
      </c>
      <c r="E19" s="67" t="s">
        <v>46</v>
      </c>
      <c r="F19" s="67" t="s">
        <v>518</v>
      </c>
      <c r="G19" s="67" t="s">
        <v>305</v>
      </c>
      <c r="H19" s="67"/>
      <c r="I19" s="67" t="s">
        <v>47</v>
      </c>
      <c r="J19" s="68">
        <v>0.6</v>
      </c>
      <c r="K19" s="68">
        <v>0.6</v>
      </c>
      <c r="L19" s="69">
        <v>0</v>
      </c>
      <c r="M19" s="68">
        <v>0.6</v>
      </c>
      <c r="N19" s="68">
        <v>0.6</v>
      </c>
      <c r="O19" s="70">
        <f t="shared" si="0"/>
        <v>2.4</v>
      </c>
      <c r="P19" s="71" t="str">
        <f t="shared" si="1"/>
        <v>MEDIA</v>
      </c>
      <c r="Q19" s="72" t="s">
        <v>80</v>
      </c>
      <c r="R19" s="107" t="str">
        <f t="shared" si="2"/>
        <v>ALTO</v>
      </c>
      <c r="S19" s="73">
        <v>0.4</v>
      </c>
      <c r="T19" s="73">
        <v>0.6</v>
      </c>
      <c r="U19" s="73">
        <v>0.6</v>
      </c>
      <c r="V19" s="73">
        <v>0.8</v>
      </c>
      <c r="W19" s="73">
        <v>0.6</v>
      </c>
      <c r="X19" s="70">
        <f t="shared" si="3"/>
        <v>3.0000000000000004</v>
      </c>
      <c r="Y19" s="74" t="str">
        <f t="shared" si="4"/>
        <v>MEDIO</v>
      </c>
      <c r="Z19" s="71" t="str">
        <f t="shared" si="5"/>
        <v>MEDIO</v>
      </c>
      <c r="AA19" s="68" t="s">
        <v>17</v>
      </c>
      <c r="AB19" s="68" t="s">
        <v>458</v>
      </c>
      <c r="AC19" s="91" t="s">
        <v>16</v>
      </c>
    </row>
    <row r="20" spans="1:29" s="77" customFormat="1" ht="240" x14ac:dyDescent="0.35">
      <c r="A20" s="66">
        <v>17</v>
      </c>
      <c r="B20" s="67" t="s">
        <v>248</v>
      </c>
      <c r="C20" s="68" t="s">
        <v>36</v>
      </c>
      <c r="D20" s="67" t="s">
        <v>379</v>
      </c>
      <c r="E20" s="67" t="s">
        <v>41</v>
      </c>
      <c r="F20" s="67" t="s">
        <v>38</v>
      </c>
      <c r="G20" s="67" t="s">
        <v>305</v>
      </c>
      <c r="H20" s="67"/>
      <c r="I20" s="67" t="s">
        <v>42</v>
      </c>
      <c r="J20" s="68">
        <v>0.6</v>
      </c>
      <c r="K20" s="68">
        <v>0.6</v>
      </c>
      <c r="L20" s="69">
        <v>0</v>
      </c>
      <c r="M20" s="68">
        <v>0.8</v>
      </c>
      <c r="N20" s="68">
        <v>0.4</v>
      </c>
      <c r="O20" s="70">
        <f t="shared" si="0"/>
        <v>2.4</v>
      </c>
      <c r="P20" s="71" t="str">
        <f t="shared" si="1"/>
        <v>MEDIA</v>
      </c>
      <c r="Q20" s="72" t="s">
        <v>80</v>
      </c>
      <c r="R20" s="107" t="str">
        <f t="shared" si="2"/>
        <v>ALTO</v>
      </c>
      <c r="S20" s="73">
        <v>0.4</v>
      </c>
      <c r="T20" s="73">
        <v>0.6</v>
      </c>
      <c r="U20" s="73">
        <v>0.6</v>
      </c>
      <c r="V20" s="73">
        <v>0.8</v>
      </c>
      <c r="W20" s="73">
        <v>0.6</v>
      </c>
      <c r="X20" s="70">
        <f t="shared" si="3"/>
        <v>3.0000000000000004</v>
      </c>
      <c r="Y20" s="74" t="str">
        <f t="shared" si="4"/>
        <v>MEDIO</v>
      </c>
      <c r="Z20" s="71" t="str">
        <f t="shared" si="5"/>
        <v>MEDIO</v>
      </c>
      <c r="AA20" s="68" t="s">
        <v>40</v>
      </c>
      <c r="AB20" s="68" t="s">
        <v>452</v>
      </c>
      <c r="AC20" s="91" t="s">
        <v>16</v>
      </c>
    </row>
    <row r="21" spans="1:29" s="77" customFormat="1" ht="276.95" customHeight="1" x14ac:dyDescent="0.35">
      <c r="A21" s="66">
        <v>18</v>
      </c>
      <c r="B21" s="67" t="s">
        <v>248</v>
      </c>
      <c r="C21" s="68" t="s">
        <v>36</v>
      </c>
      <c r="D21" s="67" t="s">
        <v>379</v>
      </c>
      <c r="E21" s="67" t="s">
        <v>251</v>
      </c>
      <c r="F21" s="67" t="s">
        <v>38</v>
      </c>
      <c r="G21" s="67" t="s">
        <v>305</v>
      </c>
      <c r="H21" s="67"/>
      <c r="I21" s="67" t="s">
        <v>43</v>
      </c>
      <c r="J21" s="68">
        <v>0.6</v>
      </c>
      <c r="K21" s="68">
        <v>0.6</v>
      </c>
      <c r="L21" s="69">
        <v>0</v>
      </c>
      <c r="M21" s="68">
        <v>0.8</v>
      </c>
      <c r="N21" s="68">
        <v>0.4</v>
      </c>
      <c r="O21" s="70">
        <f t="shared" si="0"/>
        <v>2.4</v>
      </c>
      <c r="P21" s="71" t="str">
        <f t="shared" si="1"/>
        <v>MEDIA</v>
      </c>
      <c r="Q21" s="72" t="s">
        <v>80</v>
      </c>
      <c r="R21" s="107" t="str">
        <f t="shared" si="2"/>
        <v>ALTO</v>
      </c>
      <c r="S21" s="73">
        <v>0.4</v>
      </c>
      <c r="T21" s="73">
        <v>0.6</v>
      </c>
      <c r="U21" s="73">
        <v>0.6</v>
      </c>
      <c r="V21" s="73">
        <v>0.8</v>
      </c>
      <c r="W21" s="73">
        <v>0.6</v>
      </c>
      <c r="X21" s="70">
        <f t="shared" si="3"/>
        <v>3.0000000000000004</v>
      </c>
      <c r="Y21" s="74" t="str">
        <f t="shared" si="4"/>
        <v>MEDIO</v>
      </c>
      <c r="Z21" s="71" t="str">
        <f t="shared" si="5"/>
        <v>MEDIO</v>
      </c>
      <c r="AA21" s="68" t="s">
        <v>40</v>
      </c>
      <c r="AB21" s="68" t="s">
        <v>453</v>
      </c>
      <c r="AC21" s="91" t="s">
        <v>16</v>
      </c>
    </row>
    <row r="22" spans="1:29" s="77" customFormat="1" ht="374.1" customHeight="1" x14ac:dyDescent="0.35">
      <c r="A22" s="66">
        <v>19</v>
      </c>
      <c r="B22" s="67" t="s">
        <v>22</v>
      </c>
      <c r="C22" s="68">
        <v>25</v>
      </c>
      <c r="D22" s="67" t="s">
        <v>35</v>
      </c>
      <c r="E22" s="80" t="s">
        <v>217</v>
      </c>
      <c r="F22" s="67" t="s">
        <v>421</v>
      </c>
      <c r="G22" s="67" t="s">
        <v>349</v>
      </c>
      <c r="H22" s="67"/>
      <c r="I22" s="67" t="s">
        <v>331</v>
      </c>
      <c r="J22" s="68">
        <v>0.8</v>
      </c>
      <c r="K22" s="68">
        <v>0.8</v>
      </c>
      <c r="L22" s="69">
        <v>0</v>
      </c>
      <c r="M22" s="68">
        <v>0.8</v>
      </c>
      <c r="N22" s="68">
        <v>0.6</v>
      </c>
      <c r="O22" s="70">
        <f t="shared" si="0"/>
        <v>3.0000000000000004</v>
      </c>
      <c r="P22" s="71" t="str">
        <f t="shared" si="1"/>
        <v>MEDIA</v>
      </c>
      <c r="Q22" s="72" t="s">
        <v>80</v>
      </c>
      <c r="R22" s="107" t="str">
        <f t="shared" si="2"/>
        <v>ALTO</v>
      </c>
      <c r="S22" s="73">
        <v>0.4</v>
      </c>
      <c r="T22" s="73">
        <v>0.4</v>
      </c>
      <c r="U22" s="73">
        <v>0.4</v>
      </c>
      <c r="V22" s="73">
        <v>0.8</v>
      </c>
      <c r="W22" s="73">
        <v>0.6</v>
      </c>
      <c r="X22" s="70">
        <f t="shared" si="3"/>
        <v>2.6</v>
      </c>
      <c r="Y22" s="74" t="str">
        <f t="shared" si="4"/>
        <v>MEDIO</v>
      </c>
      <c r="Z22" s="71" t="str">
        <f t="shared" si="5"/>
        <v>MEDIO</v>
      </c>
      <c r="AA22" s="68" t="s">
        <v>15</v>
      </c>
      <c r="AB22" s="68" t="s">
        <v>454</v>
      </c>
      <c r="AC22" s="91" t="s">
        <v>16</v>
      </c>
    </row>
    <row r="23" spans="1:29" s="77" customFormat="1" ht="189" customHeight="1" x14ac:dyDescent="0.35">
      <c r="A23" s="66">
        <v>20</v>
      </c>
      <c r="B23" s="67" t="s">
        <v>22</v>
      </c>
      <c r="C23" s="68">
        <v>25</v>
      </c>
      <c r="D23" s="67" t="s">
        <v>35</v>
      </c>
      <c r="E23" s="67" t="s">
        <v>125</v>
      </c>
      <c r="F23" s="67" t="s">
        <v>491</v>
      </c>
      <c r="G23" s="67" t="s">
        <v>303</v>
      </c>
      <c r="H23" s="67"/>
      <c r="I23" s="67" t="s">
        <v>31</v>
      </c>
      <c r="J23" s="68">
        <v>0.2</v>
      </c>
      <c r="K23" s="68">
        <v>0.6</v>
      </c>
      <c r="L23" s="69">
        <v>0</v>
      </c>
      <c r="M23" s="68">
        <v>0.8</v>
      </c>
      <c r="N23" s="68">
        <v>0.4</v>
      </c>
      <c r="O23" s="70">
        <f t="shared" si="0"/>
        <v>2</v>
      </c>
      <c r="P23" s="71" t="str">
        <f t="shared" si="1"/>
        <v>BASSA</v>
      </c>
      <c r="Q23" s="72" t="s">
        <v>80</v>
      </c>
      <c r="R23" s="71" t="str">
        <f t="shared" si="2"/>
        <v>MEDIO</v>
      </c>
      <c r="S23" s="73">
        <v>0.4</v>
      </c>
      <c r="T23" s="73">
        <v>0.6</v>
      </c>
      <c r="U23" s="73">
        <v>0.4</v>
      </c>
      <c r="V23" s="73">
        <v>0.8</v>
      </c>
      <c r="W23" s="73">
        <v>0.6</v>
      </c>
      <c r="X23" s="70">
        <f t="shared" si="3"/>
        <v>2.8000000000000003</v>
      </c>
      <c r="Y23" s="74" t="str">
        <f t="shared" si="4"/>
        <v>MEDIO</v>
      </c>
      <c r="Z23" s="71" t="str">
        <f t="shared" si="5"/>
        <v>BASSO</v>
      </c>
      <c r="AA23" s="68" t="s">
        <v>15</v>
      </c>
      <c r="AB23" s="68" t="s">
        <v>444</v>
      </c>
      <c r="AC23" s="75" t="s">
        <v>16</v>
      </c>
    </row>
    <row r="24" spans="1:29" s="77" customFormat="1" ht="240" customHeight="1" x14ac:dyDescent="0.35">
      <c r="A24" s="66">
        <v>21</v>
      </c>
      <c r="B24" s="67" t="s">
        <v>22</v>
      </c>
      <c r="C24" s="68">
        <v>25</v>
      </c>
      <c r="D24" s="67" t="s">
        <v>33</v>
      </c>
      <c r="E24" s="67" t="s">
        <v>34</v>
      </c>
      <c r="F24" s="67" t="s">
        <v>492</v>
      </c>
      <c r="G24" s="67" t="s">
        <v>312</v>
      </c>
      <c r="H24" s="67" t="s">
        <v>407</v>
      </c>
      <c r="I24" s="67" t="s">
        <v>332</v>
      </c>
      <c r="J24" s="68">
        <v>0.4</v>
      </c>
      <c r="K24" s="68">
        <v>0.8</v>
      </c>
      <c r="L24" s="69">
        <v>0</v>
      </c>
      <c r="M24" s="68">
        <v>0.4</v>
      </c>
      <c r="N24" s="68">
        <v>0.4</v>
      </c>
      <c r="O24" s="70">
        <f t="shared" si="0"/>
        <v>2</v>
      </c>
      <c r="P24" s="71" t="str">
        <f t="shared" si="1"/>
        <v>BASSA</v>
      </c>
      <c r="Q24" s="72" t="s">
        <v>80</v>
      </c>
      <c r="R24" s="71" t="str">
        <f t="shared" si="2"/>
        <v>MEDIO</v>
      </c>
      <c r="S24" s="73">
        <v>0.4</v>
      </c>
      <c r="T24" s="73">
        <v>0.4</v>
      </c>
      <c r="U24" s="73">
        <v>0.4</v>
      </c>
      <c r="V24" s="73">
        <v>0.8</v>
      </c>
      <c r="W24" s="73">
        <v>0.6</v>
      </c>
      <c r="X24" s="70">
        <f t="shared" si="3"/>
        <v>2.6</v>
      </c>
      <c r="Y24" s="74" t="str">
        <f t="shared" si="4"/>
        <v>MEDIO</v>
      </c>
      <c r="Z24" s="71" t="str">
        <f t="shared" si="5"/>
        <v>BASSO</v>
      </c>
      <c r="AA24" s="68" t="s">
        <v>15</v>
      </c>
      <c r="AB24" s="68" t="s">
        <v>428</v>
      </c>
      <c r="AC24" s="75" t="s">
        <v>16</v>
      </c>
    </row>
    <row r="25" spans="1:29" s="77" customFormat="1" ht="288" x14ac:dyDescent="0.35">
      <c r="A25" s="66">
        <v>22</v>
      </c>
      <c r="B25" s="67" t="s">
        <v>22</v>
      </c>
      <c r="C25" s="68">
        <v>25</v>
      </c>
      <c r="D25" s="67" t="s">
        <v>23</v>
      </c>
      <c r="E25" s="67" t="s">
        <v>321</v>
      </c>
      <c r="F25" s="67" t="s">
        <v>470</v>
      </c>
      <c r="G25" s="67" t="s">
        <v>306</v>
      </c>
      <c r="H25" s="67" t="s">
        <v>407</v>
      </c>
      <c r="I25" s="67" t="s">
        <v>24</v>
      </c>
      <c r="J25" s="68">
        <v>0.8</v>
      </c>
      <c r="K25" s="68">
        <v>0.8</v>
      </c>
      <c r="L25" s="69">
        <v>0</v>
      </c>
      <c r="M25" s="68">
        <v>1</v>
      </c>
      <c r="N25" s="68">
        <v>0.4</v>
      </c>
      <c r="O25" s="70">
        <f t="shared" si="0"/>
        <v>3</v>
      </c>
      <c r="P25" s="71" t="str">
        <f t="shared" si="1"/>
        <v>MEDIA</v>
      </c>
      <c r="Q25" s="72" t="s">
        <v>78</v>
      </c>
      <c r="R25" s="71" t="str">
        <f t="shared" si="2"/>
        <v>MEDIO</v>
      </c>
      <c r="S25" s="73">
        <v>0.4</v>
      </c>
      <c r="T25" s="73">
        <v>0.2</v>
      </c>
      <c r="U25" s="73">
        <v>0.2</v>
      </c>
      <c r="V25" s="73">
        <v>0.2</v>
      </c>
      <c r="W25" s="73">
        <v>0.2</v>
      </c>
      <c r="X25" s="70">
        <f t="shared" si="3"/>
        <v>1.2</v>
      </c>
      <c r="Y25" s="74" t="str">
        <f t="shared" si="4"/>
        <v>BASSO</v>
      </c>
      <c r="Z25" s="71" t="str">
        <f t="shared" si="5"/>
        <v>MEDIO</v>
      </c>
      <c r="AA25" s="68" t="s">
        <v>15</v>
      </c>
      <c r="AB25" s="68" t="s">
        <v>422</v>
      </c>
      <c r="AC25" s="75" t="s">
        <v>16</v>
      </c>
    </row>
    <row r="26" spans="1:29" s="77" customFormat="1" ht="360" x14ac:dyDescent="0.35">
      <c r="A26" s="66">
        <v>23</v>
      </c>
      <c r="B26" s="67" t="s">
        <v>22</v>
      </c>
      <c r="C26" s="68">
        <v>25</v>
      </c>
      <c r="D26" s="67" t="s">
        <v>23</v>
      </c>
      <c r="E26" s="67" t="s">
        <v>405</v>
      </c>
      <c r="F26" s="67" t="s">
        <v>493</v>
      </c>
      <c r="G26" s="67" t="s">
        <v>300</v>
      </c>
      <c r="H26" s="67" t="s">
        <v>407</v>
      </c>
      <c r="I26" s="67" t="s">
        <v>406</v>
      </c>
      <c r="J26" s="68">
        <v>0.8</v>
      </c>
      <c r="K26" s="68">
        <v>1</v>
      </c>
      <c r="L26" s="69">
        <v>0</v>
      </c>
      <c r="M26" s="68">
        <v>0.8</v>
      </c>
      <c r="N26" s="68">
        <v>0.4</v>
      </c>
      <c r="O26" s="70">
        <f t="shared" si="0"/>
        <v>3</v>
      </c>
      <c r="P26" s="71" t="str">
        <f t="shared" si="1"/>
        <v>MEDIA</v>
      </c>
      <c r="Q26" s="72" t="s">
        <v>78</v>
      </c>
      <c r="R26" s="71" t="str">
        <f t="shared" si="2"/>
        <v>MEDIO</v>
      </c>
      <c r="S26" s="73">
        <v>0.4</v>
      </c>
      <c r="T26" s="73">
        <v>0.4</v>
      </c>
      <c r="U26" s="73">
        <v>0.4</v>
      </c>
      <c r="V26" s="73">
        <v>0.4</v>
      </c>
      <c r="W26" s="73">
        <v>0.4</v>
      </c>
      <c r="X26" s="70">
        <f t="shared" si="3"/>
        <v>2</v>
      </c>
      <c r="Y26" s="74" t="str">
        <f t="shared" si="4"/>
        <v>BASSO</v>
      </c>
      <c r="Z26" s="71" t="str">
        <f t="shared" si="5"/>
        <v>MEDIO</v>
      </c>
      <c r="AA26" s="68" t="s">
        <v>15</v>
      </c>
      <c r="AB26" s="68" t="s">
        <v>423</v>
      </c>
      <c r="AC26" s="75" t="s">
        <v>437</v>
      </c>
    </row>
    <row r="27" spans="1:29" s="77" customFormat="1" ht="288" x14ac:dyDescent="0.35">
      <c r="A27" s="66">
        <v>24</v>
      </c>
      <c r="B27" s="67" t="s">
        <v>22</v>
      </c>
      <c r="C27" s="68">
        <v>25</v>
      </c>
      <c r="D27" s="67" t="s">
        <v>23</v>
      </c>
      <c r="E27" s="67" t="s">
        <v>321</v>
      </c>
      <c r="F27" s="67" t="s">
        <v>494</v>
      </c>
      <c r="G27" s="67" t="s">
        <v>307</v>
      </c>
      <c r="H27" s="67" t="s">
        <v>407</v>
      </c>
      <c r="I27" s="67" t="s">
        <v>319</v>
      </c>
      <c r="J27" s="68">
        <v>0.6</v>
      </c>
      <c r="K27" s="68">
        <v>1</v>
      </c>
      <c r="L27" s="69">
        <v>0</v>
      </c>
      <c r="M27" s="68">
        <v>0.8</v>
      </c>
      <c r="N27" s="68">
        <v>0.8</v>
      </c>
      <c r="O27" s="70">
        <f t="shared" si="0"/>
        <v>3.2</v>
      </c>
      <c r="P27" s="71" t="str">
        <f t="shared" si="1"/>
        <v>ALTA</v>
      </c>
      <c r="Q27" s="72" t="s">
        <v>78</v>
      </c>
      <c r="R27" s="71" t="str">
        <f t="shared" si="2"/>
        <v>MEDIO</v>
      </c>
      <c r="S27" s="73">
        <v>0.4</v>
      </c>
      <c r="T27" s="73">
        <v>0.6</v>
      </c>
      <c r="U27" s="73">
        <v>0.4</v>
      </c>
      <c r="V27" s="73">
        <v>0.6</v>
      </c>
      <c r="W27" s="73">
        <v>0.4</v>
      </c>
      <c r="X27" s="70">
        <f t="shared" si="3"/>
        <v>2.4</v>
      </c>
      <c r="Y27" s="74" t="str">
        <f t="shared" si="4"/>
        <v>MEDIO</v>
      </c>
      <c r="Z27" s="71" t="str">
        <f t="shared" si="5"/>
        <v>BASSO</v>
      </c>
      <c r="AA27" s="68" t="s">
        <v>15</v>
      </c>
      <c r="AB27" s="68" t="s">
        <v>425</v>
      </c>
      <c r="AC27" s="75" t="s">
        <v>16</v>
      </c>
    </row>
    <row r="28" spans="1:29" s="77" customFormat="1" ht="384" x14ac:dyDescent="0.35">
      <c r="A28" s="66">
        <v>25</v>
      </c>
      <c r="B28" s="67" t="s">
        <v>22</v>
      </c>
      <c r="C28" s="68">
        <v>25</v>
      </c>
      <c r="D28" s="67" t="s">
        <v>25</v>
      </c>
      <c r="E28" s="67" t="s">
        <v>132</v>
      </c>
      <c r="F28" s="67" t="s">
        <v>471</v>
      </c>
      <c r="G28" s="67" t="s">
        <v>309</v>
      </c>
      <c r="H28" s="67" t="s">
        <v>343</v>
      </c>
      <c r="I28" s="67" t="s">
        <v>317</v>
      </c>
      <c r="J28" s="68">
        <v>0.6</v>
      </c>
      <c r="K28" s="68">
        <v>0.8</v>
      </c>
      <c r="L28" s="69">
        <v>0</v>
      </c>
      <c r="M28" s="68">
        <v>0.8</v>
      </c>
      <c r="N28" s="68">
        <v>0.6</v>
      </c>
      <c r="O28" s="70">
        <f t="shared" si="0"/>
        <v>2.8000000000000003</v>
      </c>
      <c r="P28" s="71" t="str">
        <f t="shared" si="1"/>
        <v>MEDIA</v>
      </c>
      <c r="Q28" s="72" t="s">
        <v>80</v>
      </c>
      <c r="R28" s="107" t="str">
        <f t="shared" si="2"/>
        <v>ALTO</v>
      </c>
      <c r="S28" s="73">
        <v>0.4</v>
      </c>
      <c r="T28" s="73">
        <v>0.4</v>
      </c>
      <c r="U28" s="73">
        <v>0.4</v>
      </c>
      <c r="V28" s="73">
        <v>0.8</v>
      </c>
      <c r="W28" s="73">
        <v>0.6</v>
      </c>
      <c r="X28" s="70">
        <f t="shared" si="3"/>
        <v>2.6</v>
      </c>
      <c r="Y28" s="74" t="str">
        <f t="shared" si="4"/>
        <v>MEDIO</v>
      </c>
      <c r="Z28" s="71" t="str">
        <f t="shared" si="5"/>
        <v>MEDIO</v>
      </c>
      <c r="AA28" s="68" t="s">
        <v>15</v>
      </c>
      <c r="AB28" s="68" t="s">
        <v>422</v>
      </c>
      <c r="AC28" s="75" t="s">
        <v>16</v>
      </c>
    </row>
    <row r="29" spans="1:29" s="77" customFormat="1" ht="408" x14ac:dyDescent="0.35">
      <c r="A29" s="66">
        <v>26</v>
      </c>
      <c r="B29" s="67" t="s">
        <v>22</v>
      </c>
      <c r="C29" s="68">
        <v>25</v>
      </c>
      <c r="D29" s="80" t="s">
        <v>25</v>
      </c>
      <c r="E29" s="80" t="s">
        <v>347</v>
      </c>
      <c r="F29" s="80" t="s">
        <v>471</v>
      </c>
      <c r="G29" s="80" t="s">
        <v>309</v>
      </c>
      <c r="H29" s="92"/>
      <c r="I29" s="80" t="s">
        <v>346</v>
      </c>
      <c r="J29" s="68">
        <v>0.6</v>
      </c>
      <c r="K29" s="68">
        <v>0.6</v>
      </c>
      <c r="L29" s="69">
        <v>0</v>
      </c>
      <c r="M29" s="68">
        <v>0.8</v>
      </c>
      <c r="N29" s="68">
        <v>0.8</v>
      </c>
      <c r="O29" s="70">
        <f t="shared" si="0"/>
        <v>2.8</v>
      </c>
      <c r="P29" s="71" t="str">
        <f t="shared" si="1"/>
        <v>MEDIA</v>
      </c>
      <c r="Q29" s="72" t="s">
        <v>80</v>
      </c>
      <c r="R29" s="107" t="str">
        <f t="shared" si="2"/>
        <v>ALTO</v>
      </c>
      <c r="S29" s="73">
        <v>0.4</v>
      </c>
      <c r="T29" s="73">
        <v>0.4</v>
      </c>
      <c r="U29" s="73">
        <v>0.4</v>
      </c>
      <c r="V29" s="73">
        <v>0.8</v>
      </c>
      <c r="W29" s="73">
        <v>0.6</v>
      </c>
      <c r="X29" s="70">
        <f t="shared" si="3"/>
        <v>2.6</v>
      </c>
      <c r="Y29" s="74" t="str">
        <f t="shared" si="4"/>
        <v>MEDIO</v>
      </c>
      <c r="Z29" s="71" t="str">
        <f t="shared" si="5"/>
        <v>MEDIO</v>
      </c>
      <c r="AA29" s="68" t="s">
        <v>15</v>
      </c>
      <c r="AB29" s="68" t="s">
        <v>422</v>
      </c>
      <c r="AC29" s="75" t="s">
        <v>16</v>
      </c>
    </row>
    <row r="30" spans="1:29" s="77" customFormat="1" ht="360" x14ac:dyDescent="0.35">
      <c r="A30" s="66">
        <v>27</v>
      </c>
      <c r="B30" s="67" t="s">
        <v>22</v>
      </c>
      <c r="C30" s="68">
        <v>25</v>
      </c>
      <c r="D30" s="67" t="s">
        <v>25</v>
      </c>
      <c r="E30" s="67" t="s">
        <v>28</v>
      </c>
      <c r="F30" s="67" t="s">
        <v>294</v>
      </c>
      <c r="G30" s="67" t="s">
        <v>309</v>
      </c>
      <c r="H30" s="67" t="s">
        <v>408</v>
      </c>
      <c r="I30" s="67" t="s">
        <v>475</v>
      </c>
      <c r="J30" s="68">
        <v>0.4</v>
      </c>
      <c r="K30" s="68">
        <v>0.8</v>
      </c>
      <c r="L30" s="69">
        <v>0</v>
      </c>
      <c r="M30" s="68">
        <v>0.8</v>
      </c>
      <c r="N30" s="68">
        <v>0.8</v>
      </c>
      <c r="O30" s="70">
        <f t="shared" si="0"/>
        <v>2.8</v>
      </c>
      <c r="P30" s="71" t="str">
        <f t="shared" si="1"/>
        <v>MEDIA</v>
      </c>
      <c r="Q30" s="72" t="s">
        <v>80</v>
      </c>
      <c r="R30" s="107" t="str">
        <f t="shared" si="2"/>
        <v>ALTO</v>
      </c>
      <c r="S30" s="73">
        <v>0.4</v>
      </c>
      <c r="T30" s="73">
        <v>0.4</v>
      </c>
      <c r="U30" s="73">
        <v>0.4</v>
      </c>
      <c r="V30" s="73">
        <v>0.8</v>
      </c>
      <c r="W30" s="73">
        <v>0.6</v>
      </c>
      <c r="X30" s="70">
        <f t="shared" si="3"/>
        <v>2.6</v>
      </c>
      <c r="Y30" s="74" t="str">
        <f t="shared" si="4"/>
        <v>MEDIO</v>
      </c>
      <c r="Z30" s="71" t="str">
        <f t="shared" si="5"/>
        <v>MEDIO</v>
      </c>
      <c r="AA30" s="68" t="s">
        <v>17</v>
      </c>
      <c r="AB30" s="68" t="s">
        <v>422</v>
      </c>
      <c r="AC30" s="75" t="s">
        <v>16</v>
      </c>
    </row>
    <row r="31" spans="1:29" s="77" customFormat="1" ht="384" x14ac:dyDescent="0.35">
      <c r="A31" s="66">
        <v>28</v>
      </c>
      <c r="B31" s="80" t="s">
        <v>22</v>
      </c>
      <c r="C31" s="69">
        <v>25</v>
      </c>
      <c r="D31" s="80" t="s">
        <v>25</v>
      </c>
      <c r="E31" s="80" t="s">
        <v>30</v>
      </c>
      <c r="F31" s="78" t="s">
        <v>513</v>
      </c>
      <c r="G31" s="80" t="s">
        <v>304</v>
      </c>
      <c r="H31" s="67" t="s">
        <v>407</v>
      </c>
      <c r="I31" s="80" t="s">
        <v>21</v>
      </c>
      <c r="J31" s="68">
        <v>0.2</v>
      </c>
      <c r="K31" s="68">
        <v>0.4</v>
      </c>
      <c r="L31" s="69">
        <v>0</v>
      </c>
      <c r="M31" s="68">
        <v>0.4</v>
      </c>
      <c r="N31" s="68">
        <v>0.4</v>
      </c>
      <c r="O31" s="70">
        <f t="shared" si="0"/>
        <v>1.4</v>
      </c>
      <c r="P31" s="71" t="str">
        <f t="shared" si="1"/>
        <v>BASSA</v>
      </c>
      <c r="Q31" s="93" t="s">
        <v>80</v>
      </c>
      <c r="R31" s="71" t="str">
        <f t="shared" si="2"/>
        <v>MEDIO</v>
      </c>
      <c r="S31" s="73">
        <v>0.4</v>
      </c>
      <c r="T31" s="73">
        <v>0.4</v>
      </c>
      <c r="U31" s="73">
        <v>0.4</v>
      </c>
      <c r="V31" s="73">
        <v>0.8</v>
      </c>
      <c r="W31" s="73">
        <v>0.6</v>
      </c>
      <c r="X31" s="70">
        <f t="shared" si="3"/>
        <v>2.6</v>
      </c>
      <c r="Y31" s="74" t="str">
        <f t="shared" si="4"/>
        <v>MEDIO</v>
      </c>
      <c r="Z31" s="71" t="str">
        <f t="shared" si="5"/>
        <v>BASSO</v>
      </c>
      <c r="AA31" s="69" t="s">
        <v>17</v>
      </c>
      <c r="AB31" s="69" t="s">
        <v>428</v>
      </c>
      <c r="AC31" s="75" t="s">
        <v>16</v>
      </c>
    </row>
    <row r="32" spans="1:29" s="77" customFormat="1" ht="302.45" customHeight="1" x14ac:dyDescent="0.35">
      <c r="A32" s="66">
        <v>29</v>
      </c>
      <c r="B32" s="67" t="s">
        <v>22</v>
      </c>
      <c r="C32" s="68">
        <v>25</v>
      </c>
      <c r="D32" s="67" t="s">
        <v>25</v>
      </c>
      <c r="E32" s="67" t="s">
        <v>26</v>
      </c>
      <c r="F32" s="67" t="s">
        <v>478</v>
      </c>
      <c r="G32" s="67" t="s">
        <v>303</v>
      </c>
      <c r="H32" s="67" t="s">
        <v>407</v>
      </c>
      <c r="I32" s="67" t="s">
        <v>19</v>
      </c>
      <c r="J32" s="68">
        <v>0.2</v>
      </c>
      <c r="K32" s="68">
        <v>0.6</v>
      </c>
      <c r="L32" s="69">
        <v>0</v>
      </c>
      <c r="M32" s="68">
        <v>0.6</v>
      </c>
      <c r="N32" s="68">
        <v>0.4</v>
      </c>
      <c r="O32" s="70">
        <f t="shared" si="0"/>
        <v>1.7999999999999998</v>
      </c>
      <c r="P32" s="71" t="str">
        <f t="shared" si="1"/>
        <v>BASSA</v>
      </c>
      <c r="Q32" s="72" t="s">
        <v>80</v>
      </c>
      <c r="R32" s="71" t="str">
        <f t="shared" si="2"/>
        <v>MEDIO</v>
      </c>
      <c r="S32" s="73">
        <v>0.4</v>
      </c>
      <c r="T32" s="73">
        <v>0.4</v>
      </c>
      <c r="U32" s="73">
        <v>0.4</v>
      </c>
      <c r="V32" s="73">
        <v>0.8</v>
      </c>
      <c r="W32" s="73">
        <v>0.6</v>
      </c>
      <c r="X32" s="70">
        <f t="shared" si="3"/>
        <v>2.6</v>
      </c>
      <c r="Y32" s="74" t="str">
        <f t="shared" si="4"/>
        <v>MEDIO</v>
      </c>
      <c r="Z32" s="71" t="str">
        <f t="shared" si="5"/>
        <v>BASSO</v>
      </c>
      <c r="AA32" s="68" t="s">
        <v>17</v>
      </c>
      <c r="AB32" s="68" t="s">
        <v>422</v>
      </c>
      <c r="AC32" s="75" t="s">
        <v>16</v>
      </c>
    </row>
    <row r="33" spans="1:29" s="77" customFormat="1" ht="360" x14ac:dyDescent="0.35">
      <c r="A33" s="66">
        <v>30</v>
      </c>
      <c r="B33" s="67" t="s">
        <v>22</v>
      </c>
      <c r="C33" s="68">
        <v>25</v>
      </c>
      <c r="D33" s="67" t="s">
        <v>25</v>
      </c>
      <c r="E33" s="67" t="s">
        <v>29</v>
      </c>
      <c r="F33" s="67" t="s">
        <v>512</v>
      </c>
      <c r="G33" s="67" t="s">
        <v>300</v>
      </c>
      <c r="H33" s="67" t="s">
        <v>407</v>
      </c>
      <c r="I33" s="67" t="s">
        <v>240</v>
      </c>
      <c r="J33" s="68">
        <v>0.6</v>
      </c>
      <c r="K33" s="68">
        <v>1</v>
      </c>
      <c r="L33" s="69">
        <v>0</v>
      </c>
      <c r="M33" s="68">
        <v>0.8</v>
      </c>
      <c r="N33" s="68">
        <v>0.4</v>
      </c>
      <c r="O33" s="70">
        <f t="shared" si="0"/>
        <v>2.8000000000000003</v>
      </c>
      <c r="P33" s="71" t="str">
        <f t="shared" si="1"/>
        <v>MEDIA</v>
      </c>
      <c r="Q33" s="72" t="s">
        <v>80</v>
      </c>
      <c r="R33" s="107" t="str">
        <f t="shared" si="2"/>
        <v>ALTO</v>
      </c>
      <c r="S33" s="73">
        <v>0.4</v>
      </c>
      <c r="T33" s="73">
        <v>0.4</v>
      </c>
      <c r="U33" s="73">
        <v>0.4</v>
      </c>
      <c r="V33" s="73">
        <v>0.8</v>
      </c>
      <c r="W33" s="73">
        <v>0.6</v>
      </c>
      <c r="X33" s="70">
        <f t="shared" si="3"/>
        <v>2.6</v>
      </c>
      <c r="Y33" s="74" t="str">
        <f t="shared" si="4"/>
        <v>MEDIO</v>
      </c>
      <c r="Z33" s="71" t="str">
        <f t="shared" si="5"/>
        <v>MEDIO</v>
      </c>
      <c r="AA33" s="68" t="s">
        <v>15</v>
      </c>
      <c r="AB33" s="68" t="s">
        <v>423</v>
      </c>
      <c r="AC33" s="75" t="s">
        <v>16</v>
      </c>
    </row>
    <row r="34" spans="1:29" s="76" customFormat="1" ht="336" x14ac:dyDescent="0.35">
      <c r="A34" s="66">
        <v>31</v>
      </c>
      <c r="B34" s="67" t="s">
        <v>22</v>
      </c>
      <c r="C34" s="68">
        <v>25</v>
      </c>
      <c r="D34" s="67" t="s">
        <v>25</v>
      </c>
      <c r="E34" s="67" t="s">
        <v>26</v>
      </c>
      <c r="F34" s="67" t="s">
        <v>476</v>
      </c>
      <c r="G34" s="67" t="s">
        <v>308</v>
      </c>
      <c r="H34" s="67" t="s">
        <v>407</v>
      </c>
      <c r="I34" s="67" t="s">
        <v>27</v>
      </c>
      <c r="J34" s="68">
        <v>0.4</v>
      </c>
      <c r="K34" s="68">
        <v>0.8</v>
      </c>
      <c r="L34" s="69">
        <v>0</v>
      </c>
      <c r="M34" s="68">
        <v>0.8</v>
      </c>
      <c r="N34" s="68">
        <v>0.2</v>
      </c>
      <c r="O34" s="70">
        <f t="shared" si="0"/>
        <v>2.2000000000000002</v>
      </c>
      <c r="P34" s="71" t="str">
        <f t="shared" si="1"/>
        <v>MEDIA</v>
      </c>
      <c r="Q34" s="72" t="s">
        <v>80</v>
      </c>
      <c r="R34" s="107" t="str">
        <f t="shared" si="2"/>
        <v>ALTO</v>
      </c>
      <c r="S34" s="73">
        <v>0.4</v>
      </c>
      <c r="T34" s="73">
        <v>0.4</v>
      </c>
      <c r="U34" s="73">
        <v>0.4</v>
      </c>
      <c r="V34" s="73">
        <v>0.8</v>
      </c>
      <c r="W34" s="73">
        <v>0.4</v>
      </c>
      <c r="X34" s="70">
        <f t="shared" si="3"/>
        <v>2.4</v>
      </c>
      <c r="Y34" s="74" t="str">
        <f t="shared" si="4"/>
        <v>MEDIO</v>
      </c>
      <c r="Z34" s="71" t="str">
        <f t="shared" si="5"/>
        <v>MEDIO</v>
      </c>
      <c r="AA34" s="68" t="s">
        <v>15</v>
      </c>
      <c r="AB34" s="68" t="s">
        <v>424</v>
      </c>
      <c r="AC34" s="75" t="s">
        <v>16</v>
      </c>
    </row>
    <row r="35" spans="1:29" s="76" customFormat="1" ht="320.10000000000002" customHeight="1" x14ac:dyDescent="0.35">
      <c r="A35" s="66">
        <v>32</v>
      </c>
      <c r="B35" s="80" t="s">
        <v>22</v>
      </c>
      <c r="C35" s="69">
        <v>25</v>
      </c>
      <c r="D35" s="80" t="s">
        <v>25</v>
      </c>
      <c r="E35" s="80" t="s">
        <v>28</v>
      </c>
      <c r="F35" s="67" t="s">
        <v>480</v>
      </c>
      <c r="G35" s="80" t="s">
        <v>307</v>
      </c>
      <c r="H35" s="67" t="s">
        <v>407</v>
      </c>
      <c r="I35" s="80" t="s">
        <v>319</v>
      </c>
      <c r="J35" s="68">
        <v>0.6</v>
      </c>
      <c r="K35" s="68">
        <v>0.8</v>
      </c>
      <c r="L35" s="69">
        <v>0</v>
      </c>
      <c r="M35" s="68">
        <v>0.8</v>
      </c>
      <c r="N35" s="68">
        <v>0.6</v>
      </c>
      <c r="O35" s="70">
        <f t="shared" si="0"/>
        <v>2.8000000000000003</v>
      </c>
      <c r="P35" s="71" t="str">
        <f t="shared" si="1"/>
        <v>MEDIA</v>
      </c>
      <c r="Q35" s="72" t="s">
        <v>80</v>
      </c>
      <c r="R35" s="107" t="str">
        <f t="shared" si="2"/>
        <v>ALTO</v>
      </c>
      <c r="S35" s="73">
        <v>0.4</v>
      </c>
      <c r="T35" s="73">
        <v>0.6</v>
      </c>
      <c r="U35" s="73">
        <v>0.4</v>
      </c>
      <c r="V35" s="73">
        <v>0.8</v>
      </c>
      <c r="W35" s="73">
        <v>0.6</v>
      </c>
      <c r="X35" s="70">
        <f t="shared" si="3"/>
        <v>2.8000000000000003</v>
      </c>
      <c r="Y35" s="74" t="str">
        <f t="shared" si="4"/>
        <v>MEDIO</v>
      </c>
      <c r="Z35" s="71" t="str">
        <f t="shared" si="5"/>
        <v>MEDIO</v>
      </c>
      <c r="AA35" s="68" t="s">
        <v>15</v>
      </c>
      <c r="AB35" s="68" t="s">
        <v>440</v>
      </c>
      <c r="AC35" s="75" t="s">
        <v>16</v>
      </c>
    </row>
    <row r="36" spans="1:29" s="77" customFormat="1" ht="409.5" x14ac:dyDescent="0.35">
      <c r="A36" s="66">
        <v>33</v>
      </c>
      <c r="B36" s="67" t="s">
        <v>22</v>
      </c>
      <c r="C36" s="68">
        <v>25</v>
      </c>
      <c r="D36" s="67" t="s">
        <v>463</v>
      </c>
      <c r="E36" s="67" t="s">
        <v>441</v>
      </c>
      <c r="F36" s="67" t="s">
        <v>511</v>
      </c>
      <c r="G36" s="67" t="s">
        <v>310</v>
      </c>
      <c r="H36" s="67" t="s">
        <v>409</v>
      </c>
      <c r="I36" s="67" t="s">
        <v>318</v>
      </c>
      <c r="J36" s="68">
        <v>0.8</v>
      </c>
      <c r="K36" s="68">
        <v>1</v>
      </c>
      <c r="L36" s="69">
        <v>0</v>
      </c>
      <c r="M36" s="68">
        <v>0.8</v>
      </c>
      <c r="N36" s="68">
        <v>0.6</v>
      </c>
      <c r="O36" s="70">
        <f t="shared" ref="O36:O67" si="6">+IF(J36&gt;=0,(SUM(J36:N36)),"")</f>
        <v>3.2</v>
      </c>
      <c r="P36" s="71" t="str">
        <f t="shared" ref="P36:P67" si="7">+IF(J36&lt;&gt;0,VLOOKUP(O36,probabilità,3),"")</f>
        <v>ALTA</v>
      </c>
      <c r="Q36" s="72" t="s">
        <v>80</v>
      </c>
      <c r="R36" s="71" t="str">
        <f t="shared" ref="R36:R67" si="8">IF(Q36&lt;&gt;0,HLOOKUP(P36,matrice_ixp,VLOOKUP(Q36,matrice_ixp,2,FALSE),FALSE),"")</f>
        <v>MOLTO ALTO</v>
      </c>
      <c r="S36" s="73">
        <v>0.6</v>
      </c>
      <c r="T36" s="73">
        <v>0.6</v>
      </c>
      <c r="U36" s="73">
        <v>0.4</v>
      </c>
      <c r="V36" s="73">
        <v>0.6</v>
      </c>
      <c r="W36" s="73">
        <v>0.6</v>
      </c>
      <c r="X36" s="70">
        <f t="shared" ref="X36:X67" si="9">+IF(S36&gt;=0,(SUM(S36:W36)),"")</f>
        <v>2.8000000000000003</v>
      </c>
      <c r="Y36" s="74" t="str">
        <f t="shared" ref="Y36:Y67" si="10">+IF(X36&gt;=0,VLOOKUP(X36,CTRL,3),"")</f>
        <v>MEDIO</v>
      </c>
      <c r="Z36" s="107" t="str">
        <f t="shared" ref="Z36:Z67" si="11">+HLOOKUP(R36,matrice_cxr,VLOOKUP(Y36,matrice_cxr,2,FALSE),FALSE)</f>
        <v>ALTO</v>
      </c>
      <c r="AA36" s="68" t="s">
        <v>286</v>
      </c>
      <c r="AB36" s="69" t="s">
        <v>426</v>
      </c>
      <c r="AC36" s="75" t="s">
        <v>16</v>
      </c>
    </row>
    <row r="37" spans="1:29" s="77" customFormat="1" ht="336" x14ac:dyDescent="0.35">
      <c r="A37" s="66">
        <v>34</v>
      </c>
      <c r="B37" s="67" t="s">
        <v>22</v>
      </c>
      <c r="C37" s="68">
        <v>25</v>
      </c>
      <c r="D37" s="80" t="s">
        <v>369</v>
      </c>
      <c r="E37" s="80" t="s">
        <v>97</v>
      </c>
      <c r="F37" s="80" t="s">
        <v>472</v>
      </c>
      <c r="G37" s="80" t="s">
        <v>309</v>
      </c>
      <c r="H37" s="80"/>
      <c r="I37" s="80" t="s">
        <v>346</v>
      </c>
      <c r="J37" s="68">
        <v>0.4</v>
      </c>
      <c r="K37" s="68">
        <v>0.4</v>
      </c>
      <c r="L37" s="69">
        <v>0</v>
      </c>
      <c r="M37" s="68">
        <v>0.8</v>
      </c>
      <c r="N37" s="68">
        <v>0.6</v>
      </c>
      <c r="O37" s="70">
        <f t="shared" si="6"/>
        <v>2.2000000000000002</v>
      </c>
      <c r="P37" s="71" t="str">
        <f t="shared" si="7"/>
        <v>MEDIA</v>
      </c>
      <c r="Q37" s="72" t="s">
        <v>80</v>
      </c>
      <c r="R37" s="107" t="str">
        <f t="shared" si="8"/>
        <v>ALTO</v>
      </c>
      <c r="S37" s="73">
        <v>0.4</v>
      </c>
      <c r="T37" s="73">
        <v>0.4</v>
      </c>
      <c r="U37" s="73">
        <v>0.4</v>
      </c>
      <c r="V37" s="73">
        <v>0.6</v>
      </c>
      <c r="W37" s="73">
        <v>0.4</v>
      </c>
      <c r="X37" s="70">
        <f t="shared" si="9"/>
        <v>2.2000000000000002</v>
      </c>
      <c r="Y37" s="74" t="str">
        <f t="shared" si="10"/>
        <v>MEDIO</v>
      </c>
      <c r="Z37" s="71" t="str">
        <f t="shared" si="11"/>
        <v>MEDIO</v>
      </c>
      <c r="AA37" s="68" t="s">
        <v>15</v>
      </c>
      <c r="AB37" s="68" t="s">
        <v>410</v>
      </c>
      <c r="AC37" s="75" t="s">
        <v>16</v>
      </c>
    </row>
    <row r="38" spans="1:29" s="77" customFormat="1" ht="216" x14ac:dyDescent="0.35">
      <c r="A38" s="66">
        <v>35</v>
      </c>
      <c r="B38" s="67" t="s">
        <v>22</v>
      </c>
      <c r="C38" s="68">
        <v>25</v>
      </c>
      <c r="D38" s="67" t="s">
        <v>369</v>
      </c>
      <c r="E38" s="67" t="s">
        <v>344</v>
      </c>
      <c r="F38" s="67" t="s">
        <v>481</v>
      </c>
      <c r="G38" s="67" t="s">
        <v>311</v>
      </c>
      <c r="H38" s="67"/>
      <c r="I38" s="67" t="s">
        <v>417</v>
      </c>
      <c r="J38" s="68">
        <v>0.6</v>
      </c>
      <c r="K38" s="68">
        <v>1</v>
      </c>
      <c r="L38" s="69">
        <v>0</v>
      </c>
      <c r="M38" s="68">
        <v>0.8</v>
      </c>
      <c r="N38" s="68">
        <v>0.4</v>
      </c>
      <c r="O38" s="70">
        <f t="shared" si="6"/>
        <v>2.8000000000000003</v>
      </c>
      <c r="P38" s="71" t="str">
        <f t="shared" si="7"/>
        <v>MEDIA</v>
      </c>
      <c r="Q38" s="72" t="s">
        <v>80</v>
      </c>
      <c r="R38" s="107" t="str">
        <f t="shared" si="8"/>
        <v>ALTO</v>
      </c>
      <c r="S38" s="73">
        <v>0.4</v>
      </c>
      <c r="T38" s="73">
        <v>0.8</v>
      </c>
      <c r="U38" s="73">
        <v>0.4</v>
      </c>
      <c r="V38" s="73">
        <v>0.8</v>
      </c>
      <c r="W38" s="73">
        <v>0.6</v>
      </c>
      <c r="X38" s="70">
        <f t="shared" si="9"/>
        <v>3.0000000000000004</v>
      </c>
      <c r="Y38" s="74" t="str">
        <f t="shared" si="10"/>
        <v>MEDIO</v>
      </c>
      <c r="Z38" s="71" t="str">
        <f t="shared" si="11"/>
        <v>MEDIO</v>
      </c>
      <c r="AA38" s="68" t="s">
        <v>286</v>
      </c>
      <c r="AB38" s="68" t="s">
        <v>428</v>
      </c>
      <c r="AC38" s="75" t="s">
        <v>16</v>
      </c>
    </row>
    <row r="39" spans="1:29" s="76" customFormat="1" ht="409.5" x14ac:dyDescent="0.35">
      <c r="A39" s="66">
        <v>36</v>
      </c>
      <c r="B39" s="67" t="s">
        <v>22</v>
      </c>
      <c r="C39" s="68">
        <v>25</v>
      </c>
      <c r="D39" s="67" t="s">
        <v>369</v>
      </c>
      <c r="E39" s="67" t="s">
        <v>519</v>
      </c>
      <c r="F39" s="67" t="s">
        <v>495</v>
      </c>
      <c r="G39" s="67" t="s">
        <v>298</v>
      </c>
      <c r="H39" s="67"/>
      <c r="I39" s="67" t="s">
        <v>365</v>
      </c>
      <c r="J39" s="68">
        <v>0.6</v>
      </c>
      <c r="K39" s="68">
        <v>1</v>
      </c>
      <c r="L39" s="69">
        <v>0</v>
      </c>
      <c r="M39" s="68">
        <v>0.8</v>
      </c>
      <c r="N39" s="68">
        <v>0.4</v>
      </c>
      <c r="O39" s="70">
        <f t="shared" si="6"/>
        <v>2.8000000000000003</v>
      </c>
      <c r="P39" s="71" t="str">
        <f t="shared" si="7"/>
        <v>MEDIA</v>
      </c>
      <c r="Q39" s="72" t="s">
        <v>80</v>
      </c>
      <c r="R39" s="107" t="str">
        <f t="shared" si="8"/>
        <v>ALTO</v>
      </c>
      <c r="S39" s="73">
        <v>0.4</v>
      </c>
      <c r="T39" s="73">
        <v>0.8</v>
      </c>
      <c r="U39" s="73">
        <v>0.4</v>
      </c>
      <c r="V39" s="73">
        <v>0.8</v>
      </c>
      <c r="W39" s="73">
        <v>0.6</v>
      </c>
      <c r="X39" s="70">
        <f t="shared" si="9"/>
        <v>3.0000000000000004</v>
      </c>
      <c r="Y39" s="74" t="str">
        <f t="shared" si="10"/>
        <v>MEDIO</v>
      </c>
      <c r="Z39" s="71" t="str">
        <f t="shared" si="11"/>
        <v>MEDIO</v>
      </c>
      <c r="AA39" s="68" t="s">
        <v>286</v>
      </c>
      <c r="AB39" s="69" t="s">
        <v>456</v>
      </c>
      <c r="AC39" s="75" t="s">
        <v>16</v>
      </c>
    </row>
    <row r="40" spans="1:29" s="77" customFormat="1" ht="408" x14ac:dyDescent="0.35">
      <c r="A40" s="66">
        <v>37</v>
      </c>
      <c r="B40" s="67" t="s">
        <v>22</v>
      </c>
      <c r="C40" s="68">
        <v>25</v>
      </c>
      <c r="D40" s="67" t="s">
        <v>464</v>
      </c>
      <c r="E40" s="67" t="s">
        <v>364</v>
      </c>
      <c r="F40" s="94" t="s">
        <v>510</v>
      </c>
      <c r="G40" s="94" t="s">
        <v>309</v>
      </c>
      <c r="H40" s="67" t="s">
        <v>408</v>
      </c>
      <c r="I40" s="67" t="s">
        <v>238</v>
      </c>
      <c r="J40" s="68">
        <v>0.6</v>
      </c>
      <c r="K40" s="68">
        <v>1</v>
      </c>
      <c r="L40" s="69">
        <v>0</v>
      </c>
      <c r="M40" s="68">
        <v>0.8</v>
      </c>
      <c r="N40" s="68">
        <v>0.4</v>
      </c>
      <c r="O40" s="70">
        <f t="shared" si="6"/>
        <v>2.8000000000000003</v>
      </c>
      <c r="P40" s="71" t="str">
        <f t="shared" si="7"/>
        <v>MEDIA</v>
      </c>
      <c r="Q40" s="72" t="s">
        <v>80</v>
      </c>
      <c r="R40" s="107" t="str">
        <f t="shared" si="8"/>
        <v>ALTO</v>
      </c>
      <c r="S40" s="73">
        <v>0.4</v>
      </c>
      <c r="T40" s="73">
        <v>0.4</v>
      </c>
      <c r="U40" s="73">
        <v>0.4</v>
      </c>
      <c r="V40" s="73">
        <v>0.8</v>
      </c>
      <c r="W40" s="73">
        <v>0.6</v>
      </c>
      <c r="X40" s="70">
        <f t="shared" si="9"/>
        <v>2.6</v>
      </c>
      <c r="Y40" s="74" t="str">
        <f t="shared" si="10"/>
        <v>MEDIO</v>
      </c>
      <c r="Z40" s="71" t="str">
        <f t="shared" si="11"/>
        <v>MEDIO</v>
      </c>
      <c r="AA40" s="68"/>
      <c r="AB40" s="68" t="s">
        <v>410</v>
      </c>
      <c r="AC40" s="75" t="s">
        <v>16</v>
      </c>
    </row>
    <row r="41" spans="1:29" s="77" customFormat="1" ht="409.5" x14ac:dyDescent="0.35">
      <c r="A41" s="66">
        <v>38</v>
      </c>
      <c r="B41" s="67" t="s">
        <v>22</v>
      </c>
      <c r="C41" s="68">
        <v>25</v>
      </c>
      <c r="D41" s="80" t="s">
        <v>465</v>
      </c>
      <c r="E41" s="67" t="s">
        <v>520</v>
      </c>
      <c r="F41" s="67" t="s">
        <v>483</v>
      </c>
      <c r="G41" s="67" t="s">
        <v>310</v>
      </c>
      <c r="H41" s="67" t="s">
        <v>409</v>
      </c>
      <c r="I41" s="67" t="s">
        <v>32</v>
      </c>
      <c r="J41" s="68">
        <v>0.8</v>
      </c>
      <c r="K41" s="68">
        <v>1</v>
      </c>
      <c r="L41" s="69">
        <v>0</v>
      </c>
      <c r="M41" s="68">
        <v>0.8</v>
      </c>
      <c r="N41" s="68">
        <v>0.6</v>
      </c>
      <c r="O41" s="70">
        <f t="shared" si="6"/>
        <v>3.2</v>
      </c>
      <c r="P41" s="71" t="str">
        <f t="shared" si="7"/>
        <v>ALTA</v>
      </c>
      <c r="Q41" s="72" t="s">
        <v>80</v>
      </c>
      <c r="R41" s="71" t="str">
        <f t="shared" si="8"/>
        <v>MOLTO ALTO</v>
      </c>
      <c r="S41" s="73">
        <v>0.6</v>
      </c>
      <c r="T41" s="73">
        <v>0.6</v>
      </c>
      <c r="U41" s="73">
        <v>0.4</v>
      </c>
      <c r="V41" s="73">
        <v>0.6</v>
      </c>
      <c r="W41" s="73">
        <v>0.6</v>
      </c>
      <c r="X41" s="70">
        <f t="shared" si="9"/>
        <v>2.8000000000000003</v>
      </c>
      <c r="Y41" s="74" t="str">
        <f t="shared" si="10"/>
        <v>MEDIO</v>
      </c>
      <c r="Z41" s="107" t="str">
        <f t="shared" si="11"/>
        <v>ALTO</v>
      </c>
      <c r="AA41" s="68" t="s">
        <v>286</v>
      </c>
      <c r="AB41" s="69" t="s">
        <v>426</v>
      </c>
      <c r="AC41" s="75" t="s">
        <v>16</v>
      </c>
    </row>
    <row r="42" spans="1:29" s="77" customFormat="1" ht="231" customHeight="1" x14ac:dyDescent="0.35">
      <c r="A42" s="66">
        <v>39</v>
      </c>
      <c r="B42" s="67" t="s">
        <v>247</v>
      </c>
      <c r="C42" s="68" t="s">
        <v>52</v>
      </c>
      <c r="D42" s="67" t="s">
        <v>377</v>
      </c>
      <c r="E42" s="67" t="s">
        <v>53</v>
      </c>
      <c r="F42" s="67" t="s">
        <v>470</v>
      </c>
      <c r="G42" s="67" t="s">
        <v>312</v>
      </c>
      <c r="H42" s="67" t="s">
        <v>407</v>
      </c>
      <c r="I42" s="67" t="s">
        <v>333</v>
      </c>
      <c r="J42" s="68">
        <v>0.4</v>
      </c>
      <c r="K42" s="68">
        <v>0.6</v>
      </c>
      <c r="L42" s="69">
        <v>0</v>
      </c>
      <c r="M42" s="68">
        <v>0.4</v>
      </c>
      <c r="N42" s="68">
        <v>0.6</v>
      </c>
      <c r="O42" s="70">
        <f t="shared" si="6"/>
        <v>2</v>
      </c>
      <c r="P42" s="71" t="str">
        <f t="shared" si="7"/>
        <v>BASSA</v>
      </c>
      <c r="Q42" s="72" t="s">
        <v>78</v>
      </c>
      <c r="R42" s="71" t="str">
        <f t="shared" si="8"/>
        <v>BASSO</v>
      </c>
      <c r="S42" s="73">
        <v>0.4</v>
      </c>
      <c r="T42" s="73">
        <v>0.4</v>
      </c>
      <c r="U42" s="73">
        <v>0.4</v>
      </c>
      <c r="V42" s="73">
        <v>0.8</v>
      </c>
      <c r="W42" s="73">
        <v>0.6</v>
      </c>
      <c r="X42" s="70">
        <f t="shared" si="9"/>
        <v>2.6</v>
      </c>
      <c r="Y42" s="74" t="str">
        <f t="shared" si="10"/>
        <v>MEDIO</v>
      </c>
      <c r="Z42" s="71" t="str">
        <f t="shared" si="11"/>
        <v>MOLTO BASSO</v>
      </c>
      <c r="AA42" s="68" t="s">
        <v>15</v>
      </c>
      <c r="AB42" s="68" t="s">
        <v>354</v>
      </c>
      <c r="AC42" s="75" t="s">
        <v>437</v>
      </c>
    </row>
    <row r="43" spans="1:29" s="77" customFormat="1" ht="279" customHeight="1" x14ac:dyDescent="0.35">
      <c r="A43" s="66">
        <v>40</v>
      </c>
      <c r="B43" s="67" t="s">
        <v>54</v>
      </c>
      <c r="C43" s="68" t="s">
        <v>55</v>
      </c>
      <c r="D43" s="67" t="s">
        <v>375</v>
      </c>
      <c r="E43" s="67" t="s">
        <v>295</v>
      </c>
      <c r="F43" s="67" t="s">
        <v>479</v>
      </c>
      <c r="G43" s="67" t="s">
        <v>303</v>
      </c>
      <c r="H43" s="67"/>
      <c r="I43" s="67" t="s">
        <v>56</v>
      </c>
      <c r="J43" s="68">
        <v>0.2</v>
      </c>
      <c r="K43" s="68">
        <v>0.2</v>
      </c>
      <c r="L43" s="69">
        <v>0</v>
      </c>
      <c r="M43" s="68">
        <v>0.4</v>
      </c>
      <c r="N43" s="68">
        <v>0.2</v>
      </c>
      <c r="O43" s="70">
        <f t="shared" si="6"/>
        <v>1</v>
      </c>
      <c r="P43" s="71" t="str">
        <f t="shared" si="7"/>
        <v>MOLTO BASSA</v>
      </c>
      <c r="Q43" s="72" t="s">
        <v>77</v>
      </c>
      <c r="R43" s="71" t="str">
        <f t="shared" si="8"/>
        <v>MOLTO BASSO</v>
      </c>
      <c r="S43" s="73">
        <v>0.4</v>
      </c>
      <c r="T43" s="73">
        <v>0.6</v>
      </c>
      <c r="U43" s="73">
        <v>0.4</v>
      </c>
      <c r="V43" s="73">
        <v>0.8</v>
      </c>
      <c r="W43" s="73">
        <v>0.6</v>
      </c>
      <c r="X43" s="70">
        <f t="shared" si="9"/>
        <v>2.8000000000000003</v>
      </c>
      <c r="Y43" s="74" t="str">
        <f t="shared" si="10"/>
        <v>MEDIO</v>
      </c>
      <c r="Z43" s="71" t="str">
        <f t="shared" si="11"/>
        <v>MOLTO BASSO</v>
      </c>
      <c r="AA43" s="68" t="s">
        <v>15</v>
      </c>
      <c r="AB43" s="68"/>
      <c r="AC43" s="75" t="s">
        <v>437</v>
      </c>
    </row>
    <row r="44" spans="1:29" s="77" customFormat="1" ht="216" x14ac:dyDescent="0.35">
      <c r="A44" s="66">
        <v>41</v>
      </c>
      <c r="B44" s="67" t="s">
        <v>250</v>
      </c>
      <c r="C44" s="68" t="s">
        <v>57</v>
      </c>
      <c r="D44" s="67" t="s">
        <v>380</v>
      </c>
      <c r="E44" s="67" t="s">
        <v>58</v>
      </c>
      <c r="F44" s="67" t="s">
        <v>38</v>
      </c>
      <c r="G44" s="67" t="s">
        <v>305</v>
      </c>
      <c r="H44" s="67"/>
      <c r="I44" s="67" t="s">
        <v>59</v>
      </c>
      <c r="J44" s="68">
        <v>0.4</v>
      </c>
      <c r="K44" s="68">
        <v>0.4</v>
      </c>
      <c r="L44" s="69">
        <v>0</v>
      </c>
      <c r="M44" s="68">
        <v>0.2</v>
      </c>
      <c r="N44" s="68">
        <v>0.2</v>
      </c>
      <c r="O44" s="70">
        <f t="shared" si="6"/>
        <v>1.2</v>
      </c>
      <c r="P44" s="71" t="str">
        <f t="shared" si="7"/>
        <v>BASSA</v>
      </c>
      <c r="Q44" s="72" t="s">
        <v>80</v>
      </c>
      <c r="R44" s="71" t="str">
        <f t="shared" si="8"/>
        <v>MEDIO</v>
      </c>
      <c r="S44" s="73">
        <v>0.4</v>
      </c>
      <c r="T44" s="73">
        <v>0.6</v>
      </c>
      <c r="U44" s="73">
        <v>0.4</v>
      </c>
      <c r="V44" s="73">
        <v>0.8</v>
      </c>
      <c r="W44" s="73">
        <v>0.6</v>
      </c>
      <c r="X44" s="70">
        <f t="shared" si="9"/>
        <v>2.8000000000000003</v>
      </c>
      <c r="Y44" s="74" t="str">
        <f t="shared" si="10"/>
        <v>MEDIO</v>
      </c>
      <c r="Z44" s="71" t="str">
        <f t="shared" si="11"/>
        <v>BASSO</v>
      </c>
      <c r="AA44" s="68" t="s">
        <v>17</v>
      </c>
      <c r="AB44" s="68" t="s">
        <v>414</v>
      </c>
      <c r="AC44" s="75" t="s">
        <v>16</v>
      </c>
    </row>
    <row r="45" spans="1:29" s="77" customFormat="1" ht="348.95" customHeight="1" x14ac:dyDescent="0.35">
      <c r="A45" s="66">
        <v>42</v>
      </c>
      <c r="B45" s="67" t="s">
        <v>246</v>
      </c>
      <c r="C45" s="68" t="s">
        <v>60</v>
      </c>
      <c r="D45" s="67" t="s">
        <v>384</v>
      </c>
      <c r="E45" s="67" t="s">
        <v>293</v>
      </c>
      <c r="F45" s="67" t="s">
        <v>508</v>
      </c>
      <c r="G45" s="67" t="s">
        <v>313</v>
      </c>
      <c r="H45" s="67"/>
      <c r="I45" s="67" t="s">
        <v>355</v>
      </c>
      <c r="J45" s="68">
        <v>0.4</v>
      </c>
      <c r="K45" s="68">
        <v>0.6</v>
      </c>
      <c r="L45" s="69">
        <v>0</v>
      </c>
      <c r="M45" s="68">
        <v>0.6</v>
      </c>
      <c r="N45" s="68">
        <v>0.4</v>
      </c>
      <c r="O45" s="70">
        <f t="shared" si="6"/>
        <v>2</v>
      </c>
      <c r="P45" s="71" t="str">
        <f t="shared" si="7"/>
        <v>BASSA</v>
      </c>
      <c r="Q45" s="68" t="s">
        <v>80</v>
      </c>
      <c r="R45" s="71" t="str">
        <f t="shared" si="8"/>
        <v>MEDIO</v>
      </c>
      <c r="S45" s="73">
        <v>0.4</v>
      </c>
      <c r="T45" s="73">
        <v>0.6</v>
      </c>
      <c r="U45" s="73">
        <v>0.4</v>
      </c>
      <c r="V45" s="73">
        <v>0.8</v>
      </c>
      <c r="W45" s="73">
        <v>0.6</v>
      </c>
      <c r="X45" s="70">
        <f t="shared" si="9"/>
        <v>2.8000000000000003</v>
      </c>
      <c r="Y45" s="74" t="str">
        <f t="shared" si="10"/>
        <v>MEDIO</v>
      </c>
      <c r="Z45" s="71" t="str">
        <f t="shared" si="11"/>
        <v>BASSO</v>
      </c>
      <c r="AA45" s="68" t="s">
        <v>286</v>
      </c>
      <c r="AB45" s="69"/>
      <c r="AC45" s="75" t="s">
        <v>16</v>
      </c>
    </row>
    <row r="46" spans="1:29" s="77" customFormat="1" ht="384" x14ac:dyDescent="0.35">
      <c r="A46" s="66">
        <v>43</v>
      </c>
      <c r="B46" s="67" t="s">
        <v>246</v>
      </c>
      <c r="C46" s="68" t="s">
        <v>60</v>
      </c>
      <c r="D46" s="67" t="s">
        <v>384</v>
      </c>
      <c r="E46" s="94" t="s">
        <v>292</v>
      </c>
      <c r="F46" s="94" t="s">
        <v>470</v>
      </c>
      <c r="G46" s="94" t="s">
        <v>315</v>
      </c>
      <c r="H46" s="94"/>
      <c r="I46" s="94" t="s">
        <v>291</v>
      </c>
      <c r="J46" s="68">
        <v>0.4</v>
      </c>
      <c r="K46" s="68">
        <v>0.8</v>
      </c>
      <c r="L46" s="69">
        <v>0</v>
      </c>
      <c r="M46" s="68">
        <v>0.6</v>
      </c>
      <c r="N46" s="68">
        <v>0.4</v>
      </c>
      <c r="O46" s="70">
        <f t="shared" si="6"/>
        <v>2.2000000000000002</v>
      </c>
      <c r="P46" s="71" t="str">
        <f t="shared" si="7"/>
        <v>MEDIA</v>
      </c>
      <c r="Q46" s="72" t="s">
        <v>80</v>
      </c>
      <c r="R46" s="107" t="str">
        <f t="shared" si="8"/>
        <v>ALTO</v>
      </c>
      <c r="S46" s="73">
        <v>0.4</v>
      </c>
      <c r="T46" s="73">
        <v>0.6</v>
      </c>
      <c r="U46" s="73">
        <v>0.6</v>
      </c>
      <c r="V46" s="73">
        <v>0.8</v>
      </c>
      <c r="W46" s="73">
        <v>0.6</v>
      </c>
      <c r="X46" s="70">
        <f t="shared" si="9"/>
        <v>3.0000000000000004</v>
      </c>
      <c r="Y46" s="74" t="str">
        <f t="shared" si="10"/>
        <v>MEDIO</v>
      </c>
      <c r="Z46" s="71" t="str">
        <f t="shared" si="11"/>
        <v>MEDIO</v>
      </c>
      <c r="AA46" s="68" t="s">
        <v>286</v>
      </c>
      <c r="AB46" s="68" t="s">
        <v>457</v>
      </c>
      <c r="AC46" s="75" t="s">
        <v>16</v>
      </c>
    </row>
    <row r="47" spans="1:29" s="77" customFormat="1" ht="240" x14ac:dyDescent="0.35">
      <c r="A47" s="66">
        <v>44</v>
      </c>
      <c r="B47" s="80" t="s">
        <v>246</v>
      </c>
      <c r="C47" s="69" t="s">
        <v>60</v>
      </c>
      <c r="D47" s="78" t="s">
        <v>370</v>
      </c>
      <c r="E47" s="78" t="s">
        <v>287</v>
      </c>
      <c r="F47" s="78" t="s">
        <v>473</v>
      </c>
      <c r="G47" s="78" t="s">
        <v>309</v>
      </c>
      <c r="H47" s="78"/>
      <c r="I47" s="78" t="s">
        <v>288</v>
      </c>
      <c r="J47" s="68">
        <v>0.6</v>
      </c>
      <c r="K47" s="68">
        <v>0.4</v>
      </c>
      <c r="L47" s="69">
        <v>0</v>
      </c>
      <c r="M47" s="68">
        <v>0.6</v>
      </c>
      <c r="N47" s="68">
        <v>0.4</v>
      </c>
      <c r="O47" s="70">
        <f t="shared" si="6"/>
        <v>2</v>
      </c>
      <c r="P47" s="71" t="str">
        <f t="shared" si="7"/>
        <v>BASSA</v>
      </c>
      <c r="Q47" s="93" t="s">
        <v>80</v>
      </c>
      <c r="R47" s="71" t="str">
        <f t="shared" si="8"/>
        <v>MEDIO</v>
      </c>
      <c r="S47" s="73">
        <v>0.4</v>
      </c>
      <c r="T47" s="73">
        <v>0.6</v>
      </c>
      <c r="U47" s="73">
        <v>0.4</v>
      </c>
      <c r="V47" s="73">
        <v>0.8</v>
      </c>
      <c r="W47" s="73">
        <v>0.8</v>
      </c>
      <c r="X47" s="70">
        <f t="shared" si="9"/>
        <v>3</v>
      </c>
      <c r="Y47" s="74" t="str">
        <f t="shared" si="10"/>
        <v>MEDIO</v>
      </c>
      <c r="Z47" s="71" t="str">
        <f t="shared" si="11"/>
        <v>BASSO</v>
      </c>
      <c r="AA47" s="69" t="s">
        <v>15</v>
      </c>
      <c r="AB47" s="69"/>
      <c r="AC47" s="75" t="s">
        <v>16</v>
      </c>
    </row>
    <row r="48" spans="1:29" s="77" customFormat="1" ht="311.45" customHeight="1" x14ac:dyDescent="0.35">
      <c r="A48" s="66">
        <v>45</v>
      </c>
      <c r="B48" s="67" t="s">
        <v>246</v>
      </c>
      <c r="C48" s="69" t="s">
        <v>60</v>
      </c>
      <c r="D48" s="78" t="s">
        <v>370</v>
      </c>
      <c r="E48" s="78" t="s">
        <v>285</v>
      </c>
      <c r="F48" s="78" t="s">
        <v>509</v>
      </c>
      <c r="G48" s="80" t="s">
        <v>313</v>
      </c>
      <c r="H48" s="80"/>
      <c r="I48" s="78" t="s">
        <v>366</v>
      </c>
      <c r="J48" s="68">
        <v>0.8</v>
      </c>
      <c r="K48" s="68">
        <v>0.6</v>
      </c>
      <c r="L48" s="69">
        <v>0</v>
      </c>
      <c r="M48" s="68">
        <v>0.6</v>
      </c>
      <c r="N48" s="68">
        <v>0.4</v>
      </c>
      <c r="O48" s="70">
        <f t="shared" si="6"/>
        <v>2.4</v>
      </c>
      <c r="P48" s="71" t="str">
        <f t="shared" si="7"/>
        <v>MEDIA</v>
      </c>
      <c r="Q48" s="93" t="s">
        <v>80</v>
      </c>
      <c r="R48" s="107" t="str">
        <f t="shared" si="8"/>
        <v>ALTO</v>
      </c>
      <c r="S48" s="73">
        <v>0.4</v>
      </c>
      <c r="T48" s="73">
        <v>0.6</v>
      </c>
      <c r="U48" s="73">
        <v>0.6</v>
      </c>
      <c r="V48" s="73">
        <v>0.8</v>
      </c>
      <c r="W48" s="73">
        <v>0.6</v>
      </c>
      <c r="X48" s="70">
        <f t="shared" si="9"/>
        <v>3.0000000000000004</v>
      </c>
      <c r="Y48" s="74" t="str">
        <f t="shared" si="10"/>
        <v>MEDIO</v>
      </c>
      <c r="Z48" s="71" t="str">
        <f t="shared" si="11"/>
        <v>MEDIO</v>
      </c>
      <c r="AA48" s="69" t="s">
        <v>286</v>
      </c>
      <c r="AB48" s="69" t="s">
        <v>419</v>
      </c>
      <c r="AC48" s="75" t="s">
        <v>16</v>
      </c>
    </row>
    <row r="49" spans="1:29" s="77" customFormat="1" ht="168" x14ac:dyDescent="0.35">
      <c r="A49" s="66">
        <v>46</v>
      </c>
      <c r="B49" s="67" t="s">
        <v>246</v>
      </c>
      <c r="C49" s="68" t="s">
        <v>60</v>
      </c>
      <c r="D49" s="67" t="s">
        <v>382</v>
      </c>
      <c r="E49" s="67" t="s">
        <v>61</v>
      </c>
      <c r="F49" s="67" t="s">
        <v>508</v>
      </c>
      <c r="G49" s="67" t="s">
        <v>313</v>
      </c>
      <c r="H49" s="67"/>
      <c r="I49" s="67" t="s">
        <v>355</v>
      </c>
      <c r="J49" s="68">
        <v>0.2</v>
      </c>
      <c r="K49" s="68">
        <v>0.4</v>
      </c>
      <c r="L49" s="69">
        <v>0</v>
      </c>
      <c r="M49" s="68">
        <v>0.4</v>
      </c>
      <c r="N49" s="68">
        <v>0.2</v>
      </c>
      <c r="O49" s="70">
        <f t="shared" si="6"/>
        <v>1.2</v>
      </c>
      <c r="P49" s="71" t="str">
        <f t="shared" si="7"/>
        <v>BASSA</v>
      </c>
      <c r="Q49" s="68" t="s">
        <v>80</v>
      </c>
      <c r="R49" s="71" t="str">
        <f t="shared" si="8"/>
        <v>MEDIO</v>
      </c>
      <c r="S49" s="73">
        <v>0.4</v>
      </c>
      <c r="T49" s="73">
        <v>0.8</v>
      </c>
      <c r="U49" s="73">
        <v>0.4</v>
      </c>
      <c r="V49" s="73">
        <v>0.8</v>
      </c>
      <c r="W49" s="73">
        <v>0.6</v>
      </c>
      <c r="X49" s="70">
        <f t="shared" si="9"/>
        <v>3.0000000000000004</v>
      </c>
      <c r="Y49" s="74" t="str">
        <f t="shared" si="10"/>
        <v>MEDIO</v>
      </c>
      <c r="Z49" s="71" t="str">
        <f t="shared" si="11"/>
        <v>BASSO</v>
      </c>
      <c r="AA49" s="68" t="s">
        <v>286</v>
      </c>
      <c r="AB49" s="69"/>
      <c r="AC49" s="75" t="s">
        <v>16</v>
      </c>
    </row>
    <row r="50" spans="1:29" s="77" customFormat="1" ht="240" x14ac:dyDescent="0.35">
      <c r="A50" s="66">
        <v>47</v>
      </c>
      <c r="B50" s="67" t="s">
        <v>246</v>
      </c>
      <c r="C50" s="68" t="s">
        <v>60</v>
      </c>
      <c r="D50" s="67" t="s">
        <v>388</v>
      </c>
      <c r="E50" s="67" t="s">
        <v>102</v>
      </c>
      <c r="F50" s="67" t="s">
        <v>496</v>
      </c>
      <c r="G50" s="67" t="s">
        <v>298</v>
      </c>
      <c r="H50" s="67"/>
      <c r="I50" s="67" t="s">
        <v>337</v>
      </c>
      <c r="J50" s="68">
        <v>0.4</v>
      </c>
      <c r="K50" s="68">
        <v>0.8</v>
      </c>
      <c r="L50" s="69">
        <v>0</v>
      </c>
      <c r="M50" s="68">
        <v>0.2</v>
      </c>
      <c r="N50" s="68">
        <v>0.2</v>
      </c>
      <c r="O50" s="70">
        <f t="shared" si="6"/>
        <v>1.6</v>
      </c>
      <c r="P50" s="71" t="str">
        <f t="shared" si="7"/>
        <v>BASSA</v>
      </c>
      <c r="Q50" s="72" t="s">
        <v>80</v>
      </c>
      <c r="R50" s="71" t="str">
        <f t="shared" si="8"/>
        <v>MEDIO</v>
      </c>
      <c r="S50" s="73">
        <v>0.4</v>
      </c>
      <c r="T50" s="73">
        <v>0.8</v>
      </c>
      <c r="U50" s="73">
        <v>0.4</v>
      </c>
      <c r="V50" s="73">
        <v>0.8</v>
      </c>
      <c r="W50" s="73">
        <v>0.6</v>
      </c>
      <c r="X50" s="70">
        <f t="shared" si="9"/>
        <v>3.0000000000000004</v>
      </c>
      <c r="Y50" s="74" t="str">
        <f t="shared" si="10"/>
        <v>MEDIO</v>
      </c>
      <c r="Z50" s="71" t="str">
        <f t="shared" si="11"/>
        <v>BASSO</v>
      </c>
      <c r="AA50" s="68" t="s">
        <v>15</v>
      </c>
      <c r="AB50" s="69"/>
      <c r="AC50" s="75" t="s">
        <v>16</v>
      </c>
    </row>
    <row r="51" spans="1:29" s="77" customFormat="1" ht="324.95" customHeight="1" x14ac:dyDescent="0.35">
      <c r="A51" s="66">
        <v>48</v>
      </c>
      <c r="B51" s="67" t="s">
        <v>246</v>
      </c>
      <c r="C51" s="68" t="s">
        <v>60</v>
      </c>
      <c r="D51" s="67" t="s">
        <v>383</v>
      </c>
      <c r="E51" s="67" t="s">
        <v>517</v>
      </c>
      <c r="F51" s="67" t="s">
        <v>506</v>
      </c>
      <c r="G51" s="67" t="s">
        <v>313</v>
      </c>
      <c r="H51" s="67" t="s">
        <v>367</v>
      </c>
      <c r="I51" s="67" t="s">
        <v>368</v>
      </c>
      <c r="J51" s="68">
        <v>0.4</v>
      </c>
      <c r="K51" s="68">
        <v>0.6</v>
      </c>
      <c r="L51" s="69">
        <v>0</v>
      </c>
      <c r="M51" s="68">
        <v>0.6</v>
      </c>
      <c r="N51" s="68">
        <v>0.4</v>
      </c>
      <c r="O51" s="70">
        <f t="shared" si="6"/>
        <v>2</v>
      </c>
      <c r="P51" s="71" t="str">
        <f t="shared" si="7"/>
        <v>BASSA</v>
      </c>
      <c r="Q51" s="68" t="s">
        <v>80</v>
      </c>
      <c r="R51" s="71" t="str">
        <f t="shared" si="8"/>
        <v>MEDIO</v>
      </c>
      <c r="S51" s="73">
        <v>0.4</v>
      </c>
      <c r="T51" s="73">
        <v>0.6</v>
      </c>
      <c r="U51" s="73">
        <v>0.6</v>
      </c>
      <c r="V51" s="73">
        <v>0.8</v>
      </c>
      <c r="W51" s="73">
        <v>0.6</v>
      </c>
      <c r="X51" s="70">
        <f t="shared" si="9"/>
        <v>3.0000000000000004</v>
      </c>
      <c r="Y51" s="74" t="str">
        <f t="shared" si="10"/>
        <v>MEDIO</v>
      </c>
      <c r="Z51" s="71" t="str">
        <f t="shared" si="11"/>
        <v>BASSO</v>
      </c>
      <c r="AA51" s="68" t="s">
        <v>17</v>
      </c>
      <c r="AB51" s="69"/>
      <c r="AC51" s="75" t="s">
        <v>16</v>
      </c>
    </row>
    <row r="52" spans="1:29" s="77" customFormat="1" ht="409.5" x14ac:dyDescent="0.35">
      <c r="A52" s="66">
        <v>49</v>
      </c>
      <c r="B52" s="67" t="s">
        <v>246</v>
      </c>
      <c r="C52" s="68" t="s">
        <v>60</v>
      </c>
      <c r="D52" s="67" t="s">
        <v>446</v>
      </c>
      <c r="E52" s="80" t="s">
        <v>516</v>
      </c>
      <c r="F52" s="67" t="s">
        <v>507</v>
      </c>
      <c r="G52" s="67" t="s">
        <v>309</v>
      </c>
      <c r="H52" s="67" t="s">
        <v>313</v>
      </c>
      <c r="I52" s="67" t="s">
        <v>350</v>
      </c>
      <c r="J52" s="68">
        <v>0.6</v>
      </c>
      <c r="K52" s="68">
        <v>0.4</v>
      </c>
      <c r="L52" s="69">
        <v>0</v>
      </c>
      <c r="M52" s="68">
        <v>0.6</v>
      </c>
      <c r="N52" s="68">
        <v>0.4</v>
      </c>
      <c r="O52" s="70">
        <f t="shared" si="6"/>
        <v>2</v>
      </c>
      <c r="P52" s="71" t="str">
        <f t="shared" si="7"/>
        <v>BASSA</v>
      </c>
      <c r="Q52" s="68" t="s">
        <v>80</v>
      </c>
      <c r="R52" s="71" t="str">
        <f t="shared" si="8"/>
        <v>MEDIO</v>
      </c>
      <c r="S52" s="73">
        <v>0.4</v>
      </c>
      <c r="T52" s="73">
        <v>0.4</v>
      </c>
      <c r="U52" s="73">
        <v>0.4</v>
      </c>
      <c r="V52" s="73">
        <v>0.8</v>
      </c>
      <c r="W52" s="73">
        <v>0.6</v>
      </c>
      <c r="X52" s="70">
        <f t="shared" si="9"/>
        <v>2.6</v>
      </c>
      <c r="Y52" s="74" t="str">
        <f t="shared" si="10"/>
        <v>MEDIO</v>
      </c>
      <c r="Z52" s="71" t="str">
        <f t="shared" si="11"/>
        <v>BASSO</v>
      </c>
      <c r="AA52" s="68" t="s">
        <v>286</v>
      </c>
      <c r="AB52" s="69" t="s">
        <v>356</v>
      </c>
      <c r="AC52" s="75" t="s">
        <v>16</v>
      </c>
    </row>
    <row r="53" spans="1:29" s="77" customFormat="1" ht="168" x14ac:dyDescent="0.35">
      <c r="A53" s="66">
        <v>50</v>
      </c>
      <c r="B53" s="67" t="s">
        <v>245</v>
      </c>
      <c r="C53" s="68" t="s">
        <v>62</v>
      </c>
      <c r="D53" s="94" t="s">
        <v>376</v>
      </c>
      <c r="E53" s="94" t="s">
        <v>219</v>
      </c>
      <c r="F53" s="94" t="s">
        <v>479</v>
      </c>
      <c r="G53" s="67" t="s">
        <v>303</v>
      </c>
      <c r="H53" s="67"/>
      <c r="I53" s="94" t="s">
        <v>63</v>
      </c>
      <c r="J53" s="68">
        <v>0.2</v>
      </c>
      <c r="K53" s="68">
        <v>0.2</v>
      </c>
      <c r="L53" s="69">
        <v>0</v>
      </c>
      <c r="M53" s="68">
        <v>0.4</v>
      </c>
      <c r="N53" s="68">
        <v>0.2</v>
      </c>
      <c r="O53" s="70">
        <f t="shared" si="6"/>
        <v>1</v>
      </c>
      <c r="P53" s="71" t="str">
        <f t="shared" si="7"/>
        <v>MOLTO BASSA</v>
      </c>
      <c r="Q53" s="68" t="s">
        <v>80</v>
      </c>
      <c r="R53" s="71" t="str">
        <f t="shared" si="8"/>
        <v>BASSO</v>
      </c>
      <c r="S53" s="73">
        <v>0.4</v>
      </c>
      <c r="T53" s="73">
        <v>0.6</v>
      </c>
      <c r="U53" s="73">
        <v>0.4</v>
      </c>
      <c r="V53" s="73">
        <v>0.8</v>
      </c>
      <c r="W53" s="73">
        <v>0.6</v>
      </c>
      <c r="X53" s="70">
        <f t="shared" si="9"/>
        <v>2.8000000000000003</v>
      </c>
      <c r="Y53" s="74" t="str">
        <f t="shared" si="10"/>
        <v>MEDIO</v>
      </c>
      <c r="Z53" s="71" t="str">
        <f t="shared" si="11"/>
        <v>MOLTO BASSO</v>
      </c>
      <c r="AA53" s="68" t="s">
        <v>15</v>
      </c>
      <c r="AB53" s="68"/>
      <c r="AC53" s="75" t="s">
        <v>437</v>
      </c>
    </row>
    <row r="54" spans="1:29" s="77" customFormat="1" ht="168" x14ac:dyDescent="0.35">
      <c r="A54" s="66">
        <v>51</v>
      </c>
      <c r="B54" s="67" t="s">
        <v>245</v>
      </c>
      <c r="C54" s="68" t="s">
        <v>62</v>
      </c>
      <c r="D54" s="67" t="s">
        <v>376</v>
      </c>
      <c r="E54" s="67" t="s">
        <v>64</v>
      </c>
      <c r="F54" s="67" t="s">
        <v>481</v>
      </c>
      <c r="G54" s="67" t="s">
        <v>311</v>
      </c>
      <c r="H54" s="67"/>
      <c r="I54" s="67" t="s">
        <v>220</v>
      </c>
      <c r="J54" s="68">
        <v>0.6</v>
      </c>
      <c r="K54" s="68">
        <v>0.4</v>
      </c>
      <c r="L54" s="69">
        <v>0</v>
      </c>
      <c r="M54" s="68">
        <v>0.6</v>
      </c>
      <c r="N54" s="68">
        <v>0.2</v>
      </c>
      <c r="O54" s="70">
        <f t="shared" si="6"/>
        <v>1.8</v>
      </c>
      <c r="P54" s="71" t="str">
        <f t="shared" si="7"/>
        <v>BASSA</v>
      </c>
      <c r="Q54" s="68" t="s">
        <v>80</v>
      </c>
      <c r="R54" s="71" t="str">
        <f t="shared" si="8"/>
        <v>MEDIO</v>
      </c>
      <c r="S54" s="73">
        <v>0.4</v>
      </c>
      <c r="T54" s="73">
        <v>0.6</v>
      </c>
      <c r="U54" s="73">
        <v>0.4</v>
      </c>
      <c r="V54" s="73">
        <v>0.8</v>
      </c>
      <c r="W54" s="73">
        <v>0.6</v>
      </c>
      <c r="X54" s="70">
        <f t="shared" si="9"/>
        <v>2.8000000000000003</v>
      </c>
      <c r="Y54" s="74" t="str">
        <f t="shared" si="10"/>
        <v>MEDIO</v>
      </c>
      <c r="Z54" s="71" t="str">
        <f t="shared" si="11"/>
        <v>BASSO</v>
      </c>
      <c r="AA54" s="68" t="s">
        <v>17</v>
      </c>
      <c r="AB54" s="68" t="s">
        <v>357</v>
      </c>
      <c r="AC54" s="75" t="s">
        <v>16</v>
      </c>
    </row>
    <row r="55" spans="1:29" s="77" customFormat="1" ht="216" x14ac:dyDescent="0.35">
      <c r="A55" s="66">
        <v>52</v>
      </c>
      <c r="B55" s="67" t="s">
        <v>244</v>
      </c>
      <c r="C55" s="68" t="s">
        <v>65</v>
      </c>
      <c r="D55" s="67" t="s">
        <v>381</v>
      </c>
      <c r="E55" s="67" t="s">
        <v>358</v>
      </c>
      <c r="F55" s="67" t="s">
        <v>38</v>
      </c>
      <c r="G55" s="67" t="s">
        <v>305</v>
      </c>
      <c r="H55" s="67"/>
      <c r="I55" s="67" t="s">
        <v>341</v>
      </c>
      <c r="J55" s="68">
        <v>0.6</v>
      </c>
      <c r="K55" s="68">
        <v>0.4</v>
      </c>
      <c r="L55" s="69">
        <v>0</v>
      </c>
      <c r="M55" s="68">
        <v>0.4</v>
      </c>
      <c r="N55" s="68">
        <v>0.4</v>
      </c>
      <c r="O55" s="70">
        <f t="shared" si="6"/>
        <v>1.7999999999999998</v>
      </c>
      <c r="P55" s="71" t="str">
        <f t="shared" si="7"/>
        <v>BASSA</v>
      </c>
      <c r="Q55" s="72" t="s">
        <v>79</v>
      </c>
      <c r="R55" s="71" t="str">
        <f t="shared" si="8"/>
        <v>BASSO</v>
      </c>
      <c r="S55" s="73">
        <v>0.4</v>
      </c>
      <c r="T55" s="73">
        <v>0.6</v>
      </c>
      <c r="U55" s="73">
        <v>0.4</v>
      </c>
      <c r="V55" s="73">
        <v>0.8</v>
      </c>
      <c r="W55" s="73">
        <v>0.6</v>
      </c>
      <c r="X55" s="70">
        <f t="shared" si="9"/>
        <v>2.8000000000000003</v>
      </c>
      <c r="Y55" s="74" t="str">
        <f t="shared" si="10"/>
        <v>MEDIO</v>
      </c>
      <c r="Z55" s="71" t="str">
        <f t="shared" si="11"/>
        <v>MOLTO BASSO</v>
      </c>
      <c r="AA55" s="68" t="s">
        <v>17</v>
      </c>
      <c r="AB55" s="68" t="s">
        <v>414</v>
      </c>
      <c r="AC55" s="75" t="s">
        <v>437</v>
      </c>
    </row>
    <row r="56" spans="1:29" s="77" customFormat="1" ht="288" x14ac:dyDescent="0.35">
      <c r="A56" s="81">
        <v>53</v>
      </c>
      <c r="B56" s="82" t="s">
        <v>244</v>
      </c>
      <c r="C56" s="83" t="s">
        <v>65</v>
      </c>
      <c r="D56" s="82" t="s">
        <v>66</v>
      </c>
      <c r="E56" s="82" t="s">
        <v>359</v>
      </c>
      <c r="F56" s="82" t="s">
        <v>38</v>
      </c>
      <c r="G56" s="82" t="s">
        <v>305</v>
      </c>
      <c r="H56" s="82"/>
      <c r="I56" s="82" t="s">
        <v>341</v>
      </c>
      <c r="J56" s="83">
        <v>0.6</v>
      </c>
      <c r="K56" s="83">
        <v>0.4</v>
      </c>
      <c r="L56" s="84">
        <v>0</v>
      </c>
      <c r="M56" s="83">
        <v>0.4</v>
      </c>
      <c r="N56" s="83">
        <v>0.4</v>
      </c>
      <c r="O56" s="85">
        <f t="shared" si="6"/>
        <v>1.7999999999999998</v>
      </c>
      <c r="P56" s="86" t="str">
        <f t="shared" si="7"/>
        <v>BASSA</v>
      </c>
      <c r="Q56" s="87" t="s">
        <v>79</v>
      </c>
      <c r="R56" s="86" t="str">
        <f t="shared" si="8"/>
        <v>BASSO</v>
      </c>
      <c r="S56" s="88">
        <v>0.4</v>
      </c>
      <c r="T56" s="88">
        <v>0.6</v>
      </c>
      <c r="U56" s="88">
        <v>0.4</v>
      </c>
      <c r="V56" s="88">
        <v>0.8</v>
      </c>
      <c r="W56" s="88">
        <v>0.6</v>
      </c>
      <c r="X56" s="85">
        <f t="shared" si="9"/>
        <v>2.8000000000000003</v>
      </c>
      <c r="Y56" s="89" t="str">
        <f t="shared" si="10"/>
        <v>MEDIO</v>
      </c>
      <c r="Z56" s="86" t="str">
        <f t="shared" si="11"/>
        <v>MOLTO BASSO</v>
      </c>
      <c r="AA56" s="83" t="s">
        <v>17</v>
      </c>
      <c r="AB56" s="83" t="s">
        <v>414</v>
      </c>
      <c r="AC56" s="90" t="s">
        <v>437</v>
      </c>
    </row>
    <row r="57" spans="1:29" s="77" customFormat="1" ht="409.5" x14ac:dyDescent="0.35">
      <c r="A57" s="66">
        <v>54</v>
      </c>
      <c r="B57" s="67" t="s">
        <v>243</v>
      </c>
      <c r="C57" s="68" t="s">
        <v>67</v>
      </c>
      <c r="D57" s="67" t="s">
        <v>371</v>
      </c>
      <c r="E57" s="67" t="s">
        <v>104</v>
      </c>
      <c r="F57" s="67" t="s">
        <v>362</v>
      </c>
      <c r="G57" s="67" t="s">
        <v>309</v>
      </c>
      <c r="H57" s="67"/>
      <c r="I57" s="67" t="s">
        <v>103</v>
      </c>
      <c r="J57" s="68">
        <v>0.6</v>
      </c>
      <c r="K57" s="68">
        <v>0.8</v>
      </c>
      <c r="L57" s="69">
        <v>0</v>
      </c>
      <c r="M57" s="68">
        <v>0.8</v>
      </c>
      <c r="N57" s="68">
        <v>0.4</v>
      </c>
      <c r="O57" s="70">
        <f t="shared" si="6"/>
        <v>2.6</v>
      </c>
      <c r="P57" s="71" t="str">
        <f t="shared" si="7"/>
        <v>MEDIA</v>
      </c>
      <c r="Q57" s="68" t="s">
        <v>80</v>
      </c>
      <c r="R57" s="107" t="str">
        <f t="shared" si="8"/>
        <v>ALTO</v>
      </c>
      <c r="S57" s="73">
        <v>0.4</v>
      </c>
      <c r="T57" s="73">
        <v>0.4</v>
      </c>
      <c r="U57" s="73">
        <v>0.4</v>
      </c>
      <c r="V57" s="73">
        <v>0.6</v>
      </c>
      <c r="W57" s="73">
        <v>0.6</v>
      </c>
      <c r="X57" s="70">
        <f t="shared" si="9"/>
        <v>2.4000000000000004</v>
      </c>
      <c r="Y57" s="74" t="str">
        <f t="shared" si="10"/>
        <v>MEDIO</v>
      </c>
      <c r="Z57" s="71" t="str">
        <f t="shared" si="11"/>
        <v>MEDIO</v>
      </c>
      <c r="AA57" s="68" t="s">
        <v>15</v>
      </c>
      <c r="AB57" s="68" t="s">
        <v>411</v>
      </c>
      <c r="AC57" s="91" t="s">
        <v>16</v>
      </c>
    </row>
    <row r="58" spans="1:29" s="77" customFormat="1" ht="409.5" x14ac:dyDescent="0.35">
      <c r="A58" s="66">
        <v>55</v>
      </c>
      <c r="B58" s="67" t="s">
        <v>243</v>
      </c>
      <c r="C58" s="68" t="s">
        <v>67</v>
      </c>
      <c r="D58" s="67" t="s">
        <v>371</v>
      </c>
      <c r="E58" s="67" t="s">
        <v>106</v>
      </c>
      <c r="F58" s="67" t="s">
        <v>469</v>
      </c>
      <c r="G58" s="67" t="s">
        <v>314</v>
      </c>
      <c r="H58" s="67"/>
      <c r="I58" s="67" t="s">
        <v>105</v>
      </c>
      <c r="J58" s="68">
        <v>0.4</v>
      </c>
      <c r="K58" s="68">
        <v>0.4</v>
      </c>
      <c r="L58" s="69">
        <v>0</v>
      </c>
      <c r="M58" s="68">
        <v>0.8</v>
      </c>
      <c r="N58" s="68">
        <v>0.4</v>
      </c>
      <c r="O58" s="70">
        <f t="shared" si="6"/>
        <v>2</v>
      </c>
      <c r="P58" s="71" t="str">
        <f t="shared" si="7"/>
        <v>BASSA</v>
      </c>
      <c r="Q58" s="68" t="s">
        <v>80</v>
      </c>
      <c r="R58" s="71" t="str">
        <f>IF(Q58&lt;&gt;0,HLOOKUP(P58,matrice_ixp,VLOOKUP(Q58,matrice_ixp,2,FALSE),FALSE),"")</f>
        <v>MEDIO</v>
      </c>
      <c r="S58" s="73">
        <v>0.4</v>
      </c>
      <c r="T58" s="73">
        <v>0.6</v>
      </c>
      <c r="U58" s="73">
        <v>0.4</v>
      </c>
      <c r="V58" s="73">
        <v>0.8</v>
      </c>
      <c r="W58" s="73">
        <v>0.6</v>
      </c>
      <c r="X58" s="70">
        <f t="shared" si="9"/>
        <v>2.8000000000000003</v>
      </c>
      <c r="Y58" s="74" t="str">
        <f t="shared" si="10"/>
        <v>MEDIO</v>
      </c>
      <c r="Z58" s="71" t="str">
        <f t="shared" si="11"/>
        <v>BASSO</v>
      </c>
      <c r="AA58" s="68" t="s">
        <v>15</v>
      </c>
      <c r="AB58" s="68" t="s">
        <v>360</v>
      </c>
      <c r="AC58" s="75" t="s">
        <v>16</v>
      </c>
    </row>
    <row r="59" spans="1:29" s="77" customFormat="1" ht="216" x14ac:dyDescent="0.35">
      <c r="A59" s="66">
        <v>56</v>
      </c>
      <c r="B59" s="67" t="s">
        <v>241</v>
      </c>
      <c r="C59" s="68" t="s">
        <v>68</v>
      </c>
      <c r="D59" s="67" t="s">
        <v>389</v>
      </c>
      <c r="E59" s="67" t="s">
        <v>325</v>
      </c>
      <c r="F59" s="67" t="s">
        <v>496</v>
      </c>
      <c r="G59" s="67" t="s">
        <v>298</v>
      </c>
      <c r="H59" s="67"/>
      <c r="I59" s="67" t="s">
        <v>237</v>
      </c>
      <c r="J59" s="68">
        <v>0.4</v>
      </c>
      <c r="K59" s="68">
        <v>0.8</v>
      </c>
      <c r="L59" s="69">
        <v>0</v>
      </c>
      <c r="M59" s="68">
        <v>0.8</v>
      </c>
      <c r="N59" s="68">
        <v>0.6</v>
      </c>
      <c r="O59" s="70">
        <f t="shared" si="6"/>
        <v>2.6</v>
      </c>
      <c r="P59" s="71" t="str">
        <f t="shared" si="7"/>
        <v>MEDIA</v>
      </c>
      <c r="Q59" s="72" t="s">
        <v>78</v>
      </c>
      <c r="R59" s="71" t="str">
        <f t="shared" si="8"/>
        <v>MEDIO</v>
      </c>
      <c r="S59" s="73">
        <v>0.4</v>
      </c>
      <c r="T59" s="73">
        <v>0.8</v>
      </c>
      <c r="U59" s="73">
        <v>0.4</v>
      </c>
      <c r="V59" s="73">
        <v>0.8</v>
      </c>
      <c r="W59" s="73">
        <v>0.6</v>
      </c>
      <c r="X59" s="70">
        <f t="shared" si="9"/>
        <v>3.0000000000000004</v>
      </c>
      <c r="Y59" s="74" t="str">
        <f t="shared" si="10"/>
        <v>MEDIO</v>
      </c>
      <c r="Z59" s="71" t="str">
        <f t="shared" si="11"/>
        <v>BASSO</v>
      </c>
      <c r="AA59" s="68" t="s">
        <v>286</v>
      </c>
      <c r="AB59" s="69"/>
      <c r="AC59" s="75" t="s">
        <v>16</v>
      </c>
    </row>
    <row r="60" spans="1:29" s="77" customFormat="1" ht="240" x14ac:dyDescent="0.35">
      <c r="A60" s="66">
        <v>57</v>
      </c>
      <c r="B60" s="80" t="s">
        <v>241</v>
      </c>
      <c r="C60" s="69" t="s">
        <v>68</v>
      </c>
      <c r="D60" s="80" t="s">
        <v>73</v>
      </c>
      <c r="E60" s="78" t="s">
        <v>289</v>
      </c>
      <c r="F60" s="67" t="s">
        <v>470</v>
      </c>
      <c r="G60" s="80" t="s">
        <v>312</v>
      </c>
      <c r="H60" s="67" t="s">
        <v>407</v>
      </c>
      <c r="I60" s="80" t="s">
        <v>334</v>
      </c>
      <c r="J60" s="68">
        <v>0.4</v>
      </c>
      <c r="K60" s="68">
        <v>0.8</v>
      </c>
      <c r="L60" s="69">
        <v>0</v>
      </c>
      <c r="M60" s="68">
        <v>0.6</v>
      </c>
      <c r="N60" s="68">
        <v>0.4</v>
      </c>
      <c r="O60" s="70">
        <f t="shared" si="6"/>
        <v>2.2000000000000002</v>
      </c>
      <c r="P60" s="71" t="str">
        <f t="shared" si="7"/>
        <v>MEDIA</v>
      </c>
      <c r="Q60" s="93" t="s">
        <v>78</v>
      </c>
      <c r="R60" s="71" t="str">
        <f t="shared" si="8"/>
        <v>MEDIO</v>
      </c>
      <c r="S60" s="73">
        <v>0.4</v>
      </c>
      <c r="T60" s="73">
        <v>0.4</v>
      </c>
      <c r="U60" s="73">
        <v>0.4</v>
      </c>
      <c r="V60" s="73">
        <v>0.8</v>
      </c>
      <c r="W60" s="73">
        <v>0.6</v>
      </c>
      <c r="X60" s="70">
        <f t="shared" si="9"/>
        <v>2.6</v>
      </c>
      <c r="Y60" s="74" t="str">
        <f t="shared" si="10"/>
        <v>MEDIO</v>
      </c>
      <c r="Z60" s="71" t="str">
        <f t="shared" si="11"/>
        <v>BASSO</v>
      </c>
      <c r="AA60" s="68" t="s">
        <v>15</v>
      </c>
      <c r="AB60" s="69" t="s">
        <v>428</v>
      </c>
      <c r="AC60" s="75" t="s">
        <v>16</v>
      </c>
    </row>
    <row r="61" spans="1:29" s="77" customFormat="1" ht="240" x14ac:dyDescent="0.35">
      <c r="A61" s="66">
        <v>58</v>
      </c>
      <c r="B61" s="80" t="s">
        <v>241</v>
      </c>
      <c r="C61" s="69" t="s">
        <v>68</v>
      </c>
      <c r="D61" s="80" t="s">
        <v>73</v>
      </c>
      <c r="E61" s="78" t="s">
        <v>482</v>
      </c>
      <c r="F61" s="80" t="s">
        <v>496</v>
      </c>
      <c r="G61" s="80" t="s">
        <v>298</v>
      </c>
      <c r="H61" s="80"/>
      <c r="I61" s="80" t="s">
        <v>322</v>
      </c>
      <c r="J61" s="68">
        <v>0.2</v>
      </c>
      <c r="K61" s="68">
        <v>0.4</v>
      </c>
      <c r="L61" s="69">
        <v>0</v>
      </c>
      <c r="M61" s="68">
        <v>0.6</v>
      </c>
      <c r="N61" s="68">
        <v>0.4</v>
      </c>
      <c r="O61" s="70">
        <f t="shared" si="6"/>
        <v>1.6</v>
      </c>
      <c r="P61" s="71" t="str">
        <f t="shared" si="7"/>
        <v>BASSA</v>
      </c>
      <c r="Q61" s="93" t="s">
        <v>78</v>
      </c>
      <c r="R61" s="71" t="str">
        <f t="shared" si="8"/>
        <v>BASSO</v>
      </c>
      <c r="S61" s="73">
        <v>0.4</v>
      </c>
      <c r="T61" s="73">
        <v>0.4</v>
      </c>
      <c r="U61" s="73">
        <v>0.4</v>
      </c>
      <c r="V61" s="73">
        <v>0.8</v>
      </c>
      <c r="W61" s="73">
        <v>0.6</v>
      </c>
      <c r="X61" s="70">
        <f t="shared" si="9"/>
        <v>2.6</v>
      </c>
      <c r="Y61" s="74" t="str">
        <f t="shared" si="10"/>
        <v>MEDIO</v>
      </c>
      <c r="Z61" s="71" t="str">
        <f t="shared" si="11"/>
        <v>MOLTO BASSO</v>
      </c>
      <c r="AA61" s="68" t="s">
        <v>286</v>
      </c>
      <c r="AB61" s="69" t="s">
        <v>427</v>
      </c>
      <c r="AC61" s="75" t="s">
        <v>437</v>
      </c>
    </row>
    <row r="62" spans="1:29" s="77" customFormat="1" ht="264" x14ac:dyDescent="0.35">
      <c r="A62" s="66">
        <v>59</v>
      </c>
      <c r="B62" s="80" t="s">
        <v>241</v>
      </c>
      <c r="C62" s="69" t="s">
        <v>68</v>
      </c>
      <c r="D62" s="80" t="s">
        <v>73</v>
      </c>
      <c r="E62" s="78" t="s">
        <v>290</v>
      </c>
      <c r="F62" s="80" t="s">
        <v>505</v>
      </c>
      <c r="G62" s="80" t="s">
        <v>352</v>
      </c>
      <c r="H62" s="67" t="s">
        <v>407</v>
      </c>
      <c r="I62" s="80" t="s">
        <v>335</v>
      </c>
      <c r="J62" s="68">
        <v>0.2</v>
      </c>
      <c r="K62" s="68">
        <v>0.2</v>
      </c>
      <c r="L62" s="69">
        <v>0</v>
      </c>
      <c r="M62" s="68">
        <v>0.6</v>
      </c>
      <c r="N62" s="68">
        <v>0.4</v>
      </c>
      <c r="O62" s="70">
        <f t="shared" si="6"/>
        <v>1.4</v>
      </c>
      <c r="P62" s="71" t="str">
        <f t="shared" si="7"/>
        <v>BASSA</v>
      </c>
      <c r="Q62" s="93" t="s">
        <v>78</v>
      </c>
      <c r="R62" s="71" t="str">
        <f t="shared" si="8"/>
        <v>BASSO</v>
      </c>
      <c r="S62" s="73">
        <v>0.4</v>
      </c>
      <c r="T62" s="73">
        <v>0.4</v>
      </c>
      <c r="U62" s="73">
        <v>0.4</v>
      </c>
      <c r="V62" s="73">
        <v>0.8</v>
      </c>
      <c r="W62" s="73">
        <v>0.6</v>
      </c>
      <c r="X62" s="70">
        <f t="shared" si="9"/>
        <v>2.6</v>
      </c>
      <c r="Y62" s="74" t="str">
        <f t="shared" si="10"/>
        <v>MEDIO</v>
      </c>
      <c r="Z62" s="71" t="str">
        <f t="shared" si="11"/>
        <v>MOLTO BASSO</v>
      </c>
      <c r="AA62" s="68" t="s">
        <v>286</v>
      </c>
      <c r="AB62" s="69" t="s">
        <v>428</v>
      </c>
      <c r="AC62" s="75" t="s">
        <v>437</v>
      </c>
    </row>
    <row r="63" spans="1:29" s="77" customFormat="1" ht="312" x14ac:dyDescent="0.35">
      <c r="A63" s="66">
        <v>60</v>
      </c>
      <c r="B63" s="80" t="s">
        <v>241</v>
      </c>
      <c r="C63" s="69" t="s">
        <v>68</v>
      </c>
      <c r="D63" s="80" t="s">
        <v>73</v>
      </c>
      <c r="E63" s="78" t="s">
        <v>324</v>
      </c>
      <c r="F63" s="80" t="s">
        <v>504</v>
      </c>
      <c r="G63" s="80" t="s">
        <v>352</v>
      </c>
      <c r="H63" s="67" t="s">
        <v>407</v>
      </c>
      <c r="I63" s="80" t="s">
        <v>336</v>
      </c>
      <c r="J63" s="68">
        <v>0.4</v>
      </c>
      <c r="K63" s="68">
        <v>0.4</v>
      </c>
      <c r="L63" s="69">
        <v>0</v>
      </c>
      <c r="M63" s="68">
        <v>0.6</v>
      </c>
      <c r="N63" s="68">
        <v>0.4</v>
      </c>
      <c r="O63" s="70">
        <f t="shared" si="6"/>
        <v>1.7999999999999998</v>
      </c>
      <c r="P63" s="71" t="str">
        <f t="shared" si="7"/>
        <v>BASSA</v>
      </c>
      <c r="Q63" s="93" t="s">
        <v>78</v>
      </c>
      <c r="R63" s="71" t="str">
        <f t="shared" si="8"/>
        <v>BASSO</v>
      </c>
      <c r="S63" s="73">
        <v>0.4</v>
      </c>
      <c r="T63" s="73">
        <v>0.4</v>
      </c>
      <c r="U63" s="73">
        <v>0.4</v>
      </c>
      <c r="V63" s="73">
        <v>0.8</v>
      </c>
      <c r="W63" s="73">
        <v>0.6</v>
      </c>
      <c r="X63" s="70">
        <f t="shared" si="9"/>
        <v>2.6</v>
      </c>
      <c r="Y63" s="74" t="str">
        <f t="shared" si="10"/>
        <v>MEDIO</v>
      </c>
      <c r="Z63" s="71" t="str">
        <f t="shared" si="11"/>
        <v>MOLTO BASSO</v>
      </c>
      <c r="AA63" s="68" t="s">
        <v>286</v>
      </c>
      <c r="AB63" s="69" t="s">
        <v>428</v>
      </c>
      <c r="AC63" s="75" t="s">
        <v>437</v>
      </c>
    </row>
    <row r="64" spans="1:29" s="77" customFormat="1" ht="264" x14ac:dyDescent="0.35">
      <c r="A64" s="66">
        <v>61</v>
      </c>
      <c r="B64" s="80" t="s">
        <v>241</v>
      </c>
      <c r="C64" s="69" t="s">
        <v>68</v>
      </c>
      <c r="D64" s="80" t="s">
        <v>73</v>
      </c>
      <c r="E64" s="78" t="s">
        <v>323</v>
      </c>
      <c r="F64" s="80" t="s">
        <v>499</v>
      </c>
      <c r="G64" s="80" t="s">
        <v>352</v>
      </c>
      <c r="H64" s="67" t="s">
        <v>407</v>
      </c>
      <c r="I64" s="80" t="s">
        <v>503</v>
      </c>
      <c r="J64" s="68">
        <v>0.4</v>
      </c>
      <c r="K64" s="68">
        <v>0.6</v>
      </c>
      <c r="L64" s="69">
        <v>0</v>
      </c>
      <c r="M64" s="68">
        <v>0.6</v>
      </c>
      <c r="N64" s="68">
        <v>0.4</v>
      </c>
      <c r="O64" s="70">
        <f t="shared" si="6"/>
        <v>2</v>
      </c>
      <c r="P64" s="71" t="str">
        <f t="shared" si="7"/>
        <v>BASSA</v>
      </c>
      <c r="Q64" s="93" t="s">
        <v>78</v>
      </c>
      <c r="R64" s="71" t="str">
        <f t="shared" si="8"/>
        <v>BASSO</v>
      </c>
      <c r="S64" s="73">
        <v>0.4</v>
      </c>
      <c r="T64" s="73">
        <v>0.4</v>
      </c>
      <c r="U64" s="73">
        <v>0.4</v>
      </c>
      <c r="V64" s="73">
        <v>0.8</v>
      </c>
      <c r="W64" s="73">
        <v>0.6</v>
      </c>
      <c r="X64" s="70">
        <f t="shared" si="9"/>
        <v>2.6</v>
      </c>
      <c r="Y64" s="74" t="str">
        <f t="shared" si="10"/>
        <v>MEDIO</v>
      </c>
      <c r="Z64" s="71" t="str">
        <f t="shared" si="11"/>
        <v>MOLTO BASSO</v>
      </c>
      <c r="AA64" s="68" t="s">
        <v>286</v>
      </c>
      <c r="AB64" s="69" t="s">
        <v>428</v>
      </c>
      <c r="AC64" s="75" t="s">
        <v>437</v>
      </c>
    </row>
    <row r="65" spans="1:35" s="77" customFormat="1" ht="409.5" x14ac:dyDescent="0.35">
      <c r="A65" s="66">
        <v>62</v>
      </c>
      <c r="B65" s="80" t="s">
        <v>241</v>
      </c>
      <c r="C65" s="69" t="s">
        <v>68</v>
      </c>
      <c r="D65" s="80" t="s">
        <v>416</v>
      </c>
      <c r="E65" s="80" t="s">
        <v>213</v>
      </c>
      <c r="F65" s="67" t="s">
        <v>500</v>
      </c>
      <c r="G65" s="80" t="s">
        <v>315</v>
      </c>
      <c r="H65" s="67" t="s">
        <v>420</v>
      </c>
      <c r="I65" s="80" t="s">
        <v>69</v>
      </c>
      <c r="J65" s="68">
        <v>0.4</v>
      </c>
      <c r="K65" s="68">
        <v>0.8</v>
      </c>
      <c r="L65" s="69">
        <v>0</v>
      </c>
      <c r="M65" s="68">
        <v>0.2</v>
      </c>
      <c r="N65" s="68">
        <v>0.4</v>
      </c>
      <c r="O65" s="70">
        <f t="shared" si="6"/>
        <v>1.8000000000000003</v>
      </c>
      <c r="P65" s="71" t="str">
        <f t="shared" si="7"/>
        <v>BASSA</v>
      </c>
      <c r="Q65" s="93" t="s">
        <v>78</v>
      </c>
      <c r="R65" s="71" t="str">
        <f t="shared" si="8"/>
        <v>BASSO</v>
      </c>
      <c r="S65" s="73">
        <v>0.4</v>
      </c>
      <c r="T65" s="73">
        <v>0.6</v>
      </c>
      <c r="U65" s="73">
        <v>0.4</v>
      </c>
      <c r="V65" s="73">
        <v>0.8</v>
      </c>
      <c r="W65" s="73">
        <v>0.6</v>
      </c>
      <c r="X65" s="70">
        <f t="shared" si="9"/>
        <v>2.8000000000000003</v>
      </c>
      <c r="Y65" s="74" t="str">
        <f t="shared" si="10"/>
        <v>MEDIO</v>
      </c>
      <c r="Z65" s="71" t="str">
        <f t="shared" si="11"/>
        <v>MOLTO BASSO</v>
      </c>
      <c r="AA65" s="69" t="s">
        <v>17</v>
      </c>
      <c r="AB65" s="69" t="s">
        <v>353</v>
      </c>
      <c r="AC65" s="75" t="s">
        <v>437</v>
      </c>
    </row>
    <row r="66" spans="1:35" s="77" customFormat="1" ht="409.5" x14ac:dyDescent="0.35">
      <c r="A66" s="66">
        <v>63</v>
      </c>
      <c r="B66" s="80" t="s">
        <v>241</v>
      </c>
      <c r="C66" s="69" t="s">
        <v>68</v>
      </c>
      <c r="D66" s="80" t="s">
        <v>466</v>
      </c>
      <c r="E66" s="80" t="s">
        <v>212</v>
      </c>
      <c r="F66" s="80" t="s">
        <v>470</v>
      </c>
      <c r="G66" s="80" t="s">
        <v>315</v>
      </c>
      <c r="H66" s="67" t="s">
        <v>420</v>
      </c>
      <c r="I66" s="80" t="s">
        <v>69</v>
      </c>
      <c r="J66" s="68">
        <v>0.4</v>
      </c>
      <c r="K66" s="68">
        <v>0.8</v>
      </c>
      <c r="L66" s="69">
        <v>0</v>
      </c>
      <c r="M66" s="68">
        <v>0.8</v>
      </c>
      <c r="N66" s="68">
        <v>0.8</v>
      </c>
      <c r="O66" s="70">
        <f t="shared" si="6"/>
        <v>2.8</v>
      </c>
      <c r="P66" s="71" t="str">
        <f t="shared" si="7"/>
        <v>MEDIA</v>
      </c>
      <c r="Q66" s="93" t="s">
        <v>78</v>
      </c>
      <c r="R66" s="71" t="str">
        <f t="shared" si="8"/>
        <v>MEDIO</v>
      </c>
      <c r="S66" s="73">
        <v>0.4</v>
      </c>
      <c r="T66" s="73">
        <v>0.6</v>
      </c>
      <c r="U66" s="73">
        <v>0.4</v>
      </c>
      <c r="V66" s="73">
        <v>0.8</v>
      </c>
      <c r="W66" s="73">
        <v>0.6</v>
      </c>
      <c r="X66" s="70">
        <f t="shared" si="9"/>
        <v>2.8000000000000003</v>
      </c>
      <c r="Y66" s="74" t="str">
        <f t="shared" si="10"/>
        <v>MEDIO</v>
      </c>
      <c r="Z66" s="71" t="str">
        <f t="shared" si="11"/>
        <v>BASSO</v>
      </c>
      <c r="AA66" s="69" t="s">
        <v>15</v>
      </c>
      <c r="AB66" s="69"/>
      <c r="AC66" s="75" t="s">
        <v>16</v>
      </c>
    </row>
    <row r="67" spans="1:35" s="77" customFormat="1" ht="168" x14ac:dyDescent="0.35">
      <c r="A67" s="66">
        <v>64</v>
      </c>
      <c r="B67" s="80" t="s">
        <v>241</v>
      </c>
      <c r="C67" s="69" t="s">
        <v>68</v>
      </c>
      <c r="D67" s="80" t="s">
        <v>385</v>
      </c>
      <c r="E67" s="80" t="s">
        <v>215</v>
      </c>
      <c r="F67" s="67" t="s">
        <v>500</v>
      </c>
      <c r="G67" s="80" t="s">
        <v>315</v>
      </c>
      <c r="H67" s="80"/>
      <c r="I67" s="80" t="s">
        <v>71</v>
      </c>
      <c r="J67" s="68">
        <v>0.2</v>
      </c>
      <c r="K67" s="68">
        <v>0.8</v>
      </c>
      <c r="L67" s="69">
        <v>0</v>
      </c>
      <c r="M67" s="68">
        <v>0.4</v>
      </c>
      <c r="N67" s="68">
        <v>0.4</v>
      </c>
      <c r="O67" s="70">
        <f t="shared" si="6"/>
        <v>1.7999999999999998</v>
      </c>
      <c r="P67" s="71" t="str">
        <f t="shared" si="7"/>
        <v>BASSA</v>
      </c>
      <c r="Q67" s="93" t="s">
        <v>78</v>
      </c>
      <c r="R67" s="71" t="str">
        <f t="shared" si="8"/>
        <v>BASSO</v>
      </c>
      <c r="S67" s="73">
        <v>0.4</v>
      </c>
      <c r="T67" s="73">
        <v>0.6</v>
      </c>
      <c r="U67" s="73">
        <v>0.4</v>
      </c>
      <c r="V67" s="73">
        <v>0.4</v>
      </c>
      <c r="W67" s="73">
        <v>0.6</v>
      </c>
      <c r="X67" s="70">
        <f t="shared" si="9"/>
        <v>2.4</v>
      </c>
      <c r="Y67" s="74" t="str">
        <f t="shared" si="10"/>
        <v>MEDIO</v>
      </c>
      <c r="Z67" s="71" t="str">
        <f t="shared" si="11"/>
        <v>MOLTO BASSO</v>
      </c>
      <c r="AA67" s="69" t="s">
        <v>17</v>
      </c>
      <c r="AB67" s="69" t="s">
        <v>353</v>
      </c>
      <c r="AC67" s="75" t="s">
        <v>437</v>
      </c>
    </row>
    <row r="68" spans="1:35" s="76" customFormat="1" ht="168" x14ac:dyDescent="0.35">
      <c r="A68" s="66">
        <v>65</v>
      </c>
      <c r="B68" s="80" t="s">
        <v>241</v>
      </c>
      <c r="C68" s="69" t="s">
        <v>68</v>
      </c>
      <c r="D68" s="80" t="s">
        <v>385</v>
      </c>
      <c r="E68" s="80" t="s">
        <v>214</v>
      </c>
      <c r="F68" s="80" t="s">
        <v>470</v>
      </c>
      <c r="G68" s="80" t="s">
        <v>315</v>
      </c>
      <c r="H68" s="80"/>
      <c r="I68" s="80" t="s">
        <v>70</v>
      </c>
      <c r="J68" s="68">
        <v>0.6</v>
      </c>
      <c r="K68" s="68">
        <v>1</v>
      </c>
      <c r="L68" s="69">
        <v>0</v>
      </c>
      <c r="M68" s="68">
        <v>0.8</v>
      </c>
      <c r="N68" s="68">
        <v>0.4</v>
      </c>
      <c r="O68" s="70">
        <f t="shared" ref="O68:O76" si="12">+IF(J68&gt;=0,(SUM(J68:N68)),"")</f>
        <v>2.8000000000000003</v>
      </c>
      <c r="P68" s="71" t="str">
        <f t="shared" ref="P68:P76" si="13">+IF(J68&lt;&gt;0,VLOOKUP(O68,probabilità,3),"")</f>
        <v>MEDIA</v>
      </c>
      <c r="Q68" s="93" t="s">
        <v>78</v>
      </c>
      <c r="R68" s="71" t="str">
        <f t="shared" ref="R68:R76" si="14">IF(Q68&lt;&gt;0,HLOOKUP(P68,matrice_ixp,VLOOKUP(Q68,matrice_ixp,2,FALSE),FALSE),"")</f>
        <v>MEDIO</v>
      </c>
      <c r="S68" s="73">
        <v>0.4</v>
      </c>
      <c r="T68" s="73">
        <v>0.6</v>
      </c>
      <c r="U68" s="73">
        <v>0.4</v>
      </c>
      <c r="V68" s="73">
        <v>0.8</v>
      </c>
      <c r="W68" s="73">
        <v>0.6</v>
      </c>
      <c r="X68" s="70">
        <f t="shared" ref="X68:X76" si="15">+IF(S68&gt;=0,(SUM(S68:W68)),"")</f>
        <v>2.8000000000000003</v>
      </c>
      <c r="Y68" s="74" t="str">
        <f t="shared" ref="Y68:Y76" si="16">+IF(X68&gt;=0,VLOOKUP(X68,CTRL,3),"")</f>
        <v>MEDIO</v>
      </c>
      <c r="Z68" s="71" t="str">
        <f t="shared" ref="Z68:Z76" si="17">+HLOOKUP(R68,matrice_cxr,VLOOKUP(Y68,matrice_cxr,2,FALSE),FALSE)</f>
        <v>BASSO</v>
      </c>
      <c r="AA68" s="69" t="s">
        <v>15</v>
      </c>
      <c r="AB68" s="69" t="s">
        <v>353</v>
      </c>
      <c r="AC68" s="75" t="s">
        <v>16</v>
      </c>
    </row>
    <row r="69" spans="1:35" s="76" customFormat="1" ht="312" x14ac:dyDescent="0.35">
      <c r="A69" s="66">
        <v>66</v>
      </c>
      <c r="B69" s="67" t="s">
        <v>241</v>
      </c>
      <c r="C69" s="68" t="s">
        <v>68</v>
      </c>
      <c r="D69" s="67" t="s">
        <v>386</v>
      </c>
      <c r="E69" s="67" t="s">
        <v>415</v>
      </c>
      <c r="F69" s="67" t="s">
        <v>502</v>
      </c>
      <c r="G69" s="67" t="s">
        <v>315</v>
      </c>
      <c r="H69" s="67"/>
      <c r="I69" s="67" t="s">
        <v>233</v>
      </c>
      <c r="J69" s="68">
        <v>0.4</v>
      </c>
      <c r="K69" s="68">
        <v>0.6</v>
      </c>
      <c r="L69" s="69">
        <v>0</v>
      </c>
      <c r="M69" s="68">
        <v>0.2</v>
      </c>
      <c r="N69" s="68">
        <v>0.4</v>
      </c>
      <c r="O69" s="70">
        <f t="shared" si="12"/>
        <v>1.6</v>
      </c>
      <c r="P69" s="71" t="str">
        <f t="shared" si="13"/>
        <v>BASSA</v>
      </c>
      <c r="Q69" s="72" t="s">
        <v>78</v>
      </c>
      <c r="R69" s="71" t="str">
        <f t="shared" si="14"/>
        <v>BASSO</v>
      </c>
      <c r="S69" s="73">
        <v>0.4</v>
      </c>
      <c r="T69" s="73">
        <v>0.6</v>
      </c>
      <c r="U69" s="73">
        <v>0.4</v>
      </c>
      <c r="V69" s="73">
        <v>0.4</v>
      </c>
      <c r="W69" s="73">
        <v>0.6</v>
      </c>
      <c r="X69" s="70">
        <f t="shared" si="15"/>
        <v>2.4</v>
      </c>
      <c r="Y69" s="74" t="str">
        <f t="shared" si="16"/>
        <v>MEDIO</v>
      </c>
      <c r="Z69" s="71" t="str">
        <f t="shared" si="17"/>
        <v>MOLTO BASSO</v>
      </c>
      <c r="AA69" s="68" t="s">
        <v>17</v>
      </c>
      <c r="AB69" s="69" t="s">
        <v>353</v>
      </c>
      <c r="AC69" s="75" t="s">
        <v>437</v>
      </c>
    </row>
    <row r="70" spans="1:35" s="77" customFormat="1" ht="240" x14ac:dyDescent="0.35">
      <c r="A70" s="66">
        <v>67</v>
      </c>
      <c r="B70" s="67" t="s">
        <v>241</v>
      </c>
      <c r="C70" s="68" t="s">
        <v>68</v>
      </c>
      <c r="D70" s="67" t="s">
        <v>386</v>
      </c>
      <c r="E70" s="67" t="s">
        <v>216</v>
      </c>
      <c r="F70" s="67" t="s">
        <v>501</v>
      </c>
      <c r="G70" s="67" t="s">
        <v>315</v>
      </c>
      <c r="H70" s="67"/>
      <c r="I70" s="67" t="s">
        <v>72</v>
      </c>
      <c r="J70" s="68">
        <v>0.6</v>
      </c>
      <c r="K70" s="68">
        <v>1</v>
      </c>
      <c r="L70" s="69">
        <v>0</v>
      </c>
      <c r="M70" s="68">
        <v>0.8</v>
      </c>
      <c r="N70" s="68">
        <v>0.4</v>
      </c>
      <c r="O70" s="70">
        <f t="shared" si="12"/>
        <v>2.8000000000000003</v>
      </c>
      <c r="P70" s="71" t="str">
        <f t="shared" si="13"/>
        <v>MEDIA</v>
      </c>
      <c r="Q70" s="72" t="s">
        <v>78</v>
      </c>
      <c r="R70" s="71" t="str">
        <f t="shared" si="14"/>
        <v>MEDIO</v>
      </c>
      <c r="S70" s="73">
        <v>0.4</v>
      </c>
      <c r="T70" s="73">
        <v>0.6</v>
      </c>
      <c r="U70" s="73">
        <v>0.4</v>
      </c>
      <c r="V70" s="73">
        <v>0.8</v>
      </c>
      <c r="W70" s="73">
        <v>0.6</v>
      </c>
      <c r="X70" s="70">
        <f t="shared" si="15"/>
        <v>2.8000000000000003</v>
      </c>
      <c r="Y70" s="74" t="str">
        <f t="shared" si="16"/>
        <v>MEDIO</v>
      </c>
      <c r="Z70" s="71" t="str">
        <f t="shared" si="17"/>
        <v>BASSO</v>
      </c>
      <c r="AA70" s="68" t="s">
        <v>286</v>
      </c>
      <c r="AB70" s="69" t="s">
        <v>353</v>
      </c>
      <c r="AC70" s="75" t="s">
        <v>16</v>
      </c>
    </row>
    <row r="71" spans="1:35" s="77" customFormat="1" ht="409.5" x14ac:dyDescent="0.35">
      <c r="A71" s="66">
        <v>68</v>
      </c>
      <c r="B71" s="67" t="s">
        <v>241</v>
      </c>
      <c r="C71" s="68" t="s">
        <v>68</v>
      </c>
      <c r="D71" s="80" t="s">
        <v>387</v>
      </c>
      <c r="E71" s="67" t="s">
        <v>236</v>
      </c>
      <c r="F71" s="67" t="s">
        <v>500</v>
      </c>
      <c r="G71" s="67" t="s">
        <v>315</v>
      </c>
      <c r="H71" s="67"/>
      <c r="I71" s="67" t="s">
        <v>107</v>
      </c>
      <c r="J71" s="68">
        <v>0.4</v>
      </c>
      <c r="K71" s="68">
        <v>0.8</v>
      </c>
      <c r="L71" s="69">
        <v>0</v>
      </c>
      <c r="M71" s="68">
        <v>0.6</v>
      </c>
      <c r="N71" s="68">
        <v>0.4</v>
      </c>
      <c r="O71" s="70">
        <f t="shared" si="12"/>
        <v>2.2000000000000002</v>
      </c>
      <c r="P71" s="71" t="str">
        <f t="shared" si="13"/>
        <v>MEDIA</v>
      </c>
      <c r="Q71" s="72" t="s">
        <v>78</v>
      </c>
      <c r="R71" s="71" t="str">
        <f t="shared" si="14"/>
        <v>MEDIO</v>
      </c>
      <c r="S71" s="73">
        <v>0.4</v>
      </c>
      <c r="T71" s="73">
        <v>0.6</v>
      </c>
      <c r="U71" s="73">
        <v>0.4</v>
      </c>
      <c r="V71" s="73">
        <v>0.8</v>
      </c>
      <c r="W71" s="73">
        <v>0.6</v>
      </c>
      <c r="X71" s="70">
        <f t="shared" si="15"/>
        <v>2.8000000000000003</v>
      </c>
      <c r="Y71" s="74" t="str">
        <f t="shared" si="16"/>
        <v>MEDIO</v>
      </c>
      <c r="Z71" s="71" t="str">
        <f t="shared" si="17"/>
        <v>BASSO</v>
      </c>
      <c r="AA71" s="68" t="s">
        <v>17</v>
      </c>
      <c r="AB71" s="69" t="s">
        <v>353</v>
      </c>
      <c r="AC71" s="75" t="s">
        <v>16</v>
      </c>
    </row>
    <row r="72" spans="1:35" s="76" customFormat="1" ht="409.5" x14ac:dyDescent="0.35">
      <c r="A72" s="66">
        <v>69</v>
      </c>
      <c r="B72" s="67" t="s">
        <v>241</v>
      </c>
      <c r="C72" s="68" t="s">
        <v>68</v>
      </c>
      <c r="D72" s="80" t="s">
        <v>387</v>
      </c>
      <c r="E72" s="67" t="s">
        <v>235</v>
      </c>
      <c r="F72" s="80" t="s">
        <v>470</v>
      </c>
      <c r="G72" s="67" t="s">
        <v>315</v>
      </c>
      <c r="H72" s="67"/>
      <c r="I72" s="67" t="s">
        <v>234</v>
      </c>
      <c r="J72" s="68">
        <v>0.6</v>
      </c>
      <c r="K72" s="68">
        <v>1</v>
      </c>
      <c r="L72" s="69">
        <v>0</v>
      </c>
      <c r="M72" s="68">
        <v>0.8</v>
      </c>
      <c r="N72" s="68">
        <v>0.4</v>
      </c>
      <c r="O72" s="70">
        <f t="shared" si="12"/>
        <v>2.8000000000000003</v>
      </c>
      <c r="P72" s="71" t="str">
        <f t="shared" si="13"/>
        <v>MEDIA</v>
      </c>
      <c r="Q72" s="72" t="s">
        <v>78</v>
      </c>
      <c r="R72" s="71" t="str">
        <f t="shared" si="14"/>
        <v>MEDIO</v>
      </c>
      <c r="S72" s="73">
        <v>0.4</v>
      </c>
      <c r="T72" s="73">
        <v>0.6</v>
      </c>
      <c r="U72" s="73">
        <v>0.4</v>
      </c>
      <c r="V72" s="73">
        <v>0.8</v>
      </c>
      <c r="W72" s="73">
        <v>0.6</v>
      </c>
      <c r="X72" s="70">
        <f t="shared" si="15"/>
        <v>2.8000000000000003</v>
      </c>
      <c r="Y72" s="74" t="str">
        <f t="shared" si="16"/>
        <v>MEDIO</v>
      </c>
      <c r="Z72" s="71" t="str">
        <f t="shared" si="17"/>
        <v>BASSO</v>
      </c>
      <c r="AA72" s="68" t="s">
        <v>15</v>
      </c>
      <c r="AB72" s="69" t="s">
        <v>353</v>
      </c>
      <c r="AC72" s="75" t="s">
        <v>16</v>
      </c>
    </row>
    <row r="73" spans="1:35" s="77" customFormat="1" ht="409.5" x14ac:dyDescent="0.35">
      <c r="A73" s="66">
        <v>70</v>
      </c>
      <c r="B73" s="67" t="s">
        <v>241</v>
      </c>
      <c r="C73" s="68" t="s">
        <v>68</v>
      </c>
      <c r="D73" s="67" t="s">
        <v>391</v>
      </c>
      <c r="E73" s="67" t="s">
        <v>232</v>
      </c>
      <c r="F73" s="67" t="s">
        <v>498</v>
      </c>
      <c r="G73" s="67" t="s">
        <v>308</v>
      </c>
      <c r="H73" s="67"/>
      <c r="I73" s="67" t="s">
        <v>351</v>
      </c>
      <c r="J73" s="68">
        <v>0.4</v>
      </c>
      <c r="K73" s="68">
        <v>0.6</v>
      </c>
      <c r="L73" s="69">
        <v>0</v>
      </c>
      <c r="M73" s="68">
        <v>0.8</v>
      </c>
      <c r="N73" s="68">
        <v>0.2</v>
      </c>
      <c r="O73" s="70">
        <f t="shared" si="12"/>
        <v>2</v>
      </c>
      <c r="P73" s="71" t="str">
        <f t="shared" si="13"/>
        <v>BASSA</v>
      </c>
      <c r="Q73" s="72" t="s">
        <v>78</v>
      </c>
      <c r="R73" s="71" t="str">
        <f t="shared" si="14"/>
        <v>BASSO</v>
      </c>
      <c r="S73" s="73">
        <v>0.4</v>
      </c>
      <c r="T73" s="73">
        <v>0.4</v>
      </c>
      <c r="U73" s="73">
        <v>0.4</v>
      </c>
      <c r="V73" s="73">
        <v>0.8</v>
      </c>
      <c r="W73" s="73">
        <v>0.4</v>
      </c>
      <c r="X73" s="70">
        <f t="shared" si="15"/>
        <v>2.4</v>
      </c>
      <c r="Y73" s="74" t="str">
        <f t="shared" si="16"/>
        <v>MEDIO</v>
      </c>
      <c r="Z73" s="71" t="str">
        <f t="shared" si="17"/>
        <v>MOLTO BASSO</v>
      </c>
      <c r="AA73" s="68" t="s">
        <v>15</v>
      </c>
      <c r="AB73" s="69" t="s">
        <v>436</v>
      </c>
      <c r="AC73" s="75" t="s">
        <v>437</v>
      </c>
    </row>
    <row r="74" spans="1:35" s="77" customFormat="1" ht="264" x14ac:dyDescent="0.35">
      <c r="A74" s="66">
        <v>71</v>
      </c>
      <c r="B74" s="67" t="s">
        <v>242</v>
      </c>
      <c r="C74" s="68" t="s">
        <v>74</v>
      </c>
      <c r="D74" s="67" t="s">
        <v>372</v>
      </c>
      <c r="E74" s="67" t="s">
        <v>223</v>
      </c>
      <c r="F74" s="67" t="s">
        <v>474</v>
      </c>
      <c r="G74" s="67" t="s">
        <v>309</v>
      </c>
      <c r="H74" s="67"/>
      <c r="I74" s="67" t="s">
        <v>226</v>
      </c>
      <c r="J74" s="68">
        <v>0.6</v>
      </c>
      <c r="K74" s="68">
        <v>0.4</v>
      </c>
      <c r="L74" s="69">
        <v>0</v>
      </c>
      <c r="M74" s="68">
        <v>0.8</v>
      </c>
      <c r="N74" s="68">
        <v>0.4</v>
      </c>
      <c r="O74" s="70">
        <f t="shared" si="12"/>
        <v>2.2000000000000002</v>
      </c>
      <c r="P74" s="71" t="str">
        <f t="shared" si="13"/>
        <v>MEDIA</v>
      </c>
      <c r="Q74" s="72" t="s">
        <v>78</v>
      </c>
      <c r="R74" s="71" t="str">
        <f t="shared" si="14"/>
        <v>MEDIO</v>
      </c>
      <c r="S74" s="73">
        <v>0.4</v>
      </c>
      <c r="T74" s="73">
        <v>0.4</v>
      </c>
      <c r="U74" s="73">
        <v>0.4</v>
      </c>
      <c r="V74" s="73">
        <v>0.8</v>
      </c>
      <c r="W74" s="73">
        <v>0.6</v>
      </c>
      <c r="X74" s="70">
        <f t="shared" si="15"/>
        <v>2.6</v>
      </c>
      <c r="Y74" s="74" t="str">
        <f t="shared" si="16"/>
        <v>MEDIO</v>
      </c>
      <c r="Z74" s="71" t="str">
        <f t="shared" si="17"/>
        <v>BASSO</v>
      </c>
      <c r="AA74" s="68" t="s">
        <v>15</v>
      </c>
      <c r="AB74" s="69" t="s">
        <v>348</v>
      </c>
      <c r="AC74" s="75" t="s">
        <v>16</v>
      </c>
    </row>
    <row r="75" spans="1:35" s="77" customFormat="1" ht="144" x14ac:dyDescent="0.35">
      <c r="A75" s="66">
        <v>72</v>
      </c>
      <c r="B75" s="67" t="s">
        <v>242</v>
      </c>
      <c r="C75" s="68" t="s">
        <v>74</v>
      </c>
      <c r="D75" s="67" t="s">
        <v>75</v>
      </c>
      <c r="E75" s="67" t="s">
        <v>363</v>
      </c>
      <c r="F75" s="67" t="s">
        <v>474</v>
      </c>
      <c r="G75" s="67" t="s">
        <v>309</v>
      </c>
      <c r="H75" s="67"/>
      <c r="I75" s="67" t="s">
        <v>225</v>
      </c>
      <c r="J75" s="68">
        <v>0.2</v>
      </c>
      <c r="K75" s="68">
        <v>0.4</v>
      </c>
      <c r="L75" s="69">
        <v>0</v>
      </c>
      <c r="M75" s="68">
        <v>0.8</v>
      </c>
      <c r="N75" s="68">
        <v>0.4</v>
      </c>
      <c r="O75" s="70">
        <f t="shared" si="12"/>
        <v>1.8000000000000003</v>
      </c>
      <c r="P75" s="71" t="str">
        <f t="shared" si="13"/>
        <v>BASSA</v>
      </c>
      <c r="Q75" s="72" t="s">
        <v>78</v>
      </c>
      <c r="R75" s="71" t="str">
        <f t="shared" si="14"/>
        <v>BASSO</v>
      </c>
      <c r="S75" s="73">
        <v>0.4</v>
      </c>
      <c r="T75" s="73">
        <v>0.4</v>
      </c>
      <c r="U75" s="73">
        <v>0.4</v>
      </c>
      <c r="V75" s="73">
        <v>0.8</v>
      </c>
      <c r="W75" s="73">
        <v>0.6</v>
      </c>
      <c r="X75" s="70">
        <f t="shared" si="15"/>
        <v>2.6</v>
      </c>
      <c r="Y75" s="74" t="str">
        <f t="shared" si="16"/>
        <v>MEDIO</v>
      </c>
      <c r="Z75" s="71" t="str">
        <f t="shared" si="17"/>
        <v>MOLTO BASSO</v>
      </c>
      <c r="AA75" s="68" t="s">
        <v>15</v>
      </c>
      <c r="AB75" s="69" t="s">
        <v>348</v>
      </c>
      <c r="AC75" s="75" t="s">
        <v>437</v>
      </c>
    </row>
    <row r="76" spans="1:35" s="77" customFormat="1" ht="384" x14ac:dyDescent="0.35">
      <c r="A76" s="66">
        <v>73</v>
      </c>
      <c r="B76" s="67" t="s">
        <v>242</v>
      </c>
      <c r="C76" s="68" t="s">
        <v>74</v>
      </c>
      <c r="D76" s="67" t="s">
        <v>467</v>
      </c>
      <c r="E76" s="67" t="s">
        <v>224</v>
      </c>
      <c r="F76" s="67" t="s">
        <v>497</v>
      </c>
      <c r="G76" s="67" t="s">
        <v>309</v>
      </c>
      <c r="H76" s="67"/>
      <c r="I76" s="67" t="s">
        <v>361</v>
      </c>
      <c r="J76" s="68">
        <v>0.6</v>
      </c>
      <c r="K76" s="68">
        <v>0.4</v>
      </c>
      <c r="L76" s="69">
        <v>0</v>
      </c>
      <c r="M76" s="68">
        <v>0.8</v>
      </c>
      <c r="N76" s="68">
        <v>0.4</v>
      </c>
      <c r="O76" s="70">
        <f t="shared" si="12"/>
        <v>2.2000000000000002</v>
      </c>
      <c r="P76" s="71" t="str">
        <f t="shared" si="13"/>
        <v>MEDIA</v>
      </c>
      <c r="Q76" s="72" t="s">
        <v>78</v>
      </c>
      <c r="R76" s="71" t="str">
        <f t="shared" si="14"/>
        <v>MEDIO</v>
      </c>
      <c r="S76" s="73">
        <v>0.4</v>
      </c>
      <c r="T76" s="73">
        <v>0.4</v>
      </c>
      <c r="U76" s="73">
        <v>0.4</v>
      </c>
      <c r="V76" s="73">
        <v>0.8</v>
      </c>
      <c r="W76" s="73">
        <v>0.6</v>
      </c>
      <c r="X76" s="70">
        <f t="shared" si="15"/>
        <v>2.6</v>
      </c>
      <c r="Y76" s="74" t="str">
        <f t="shared" si="16"/>
        <v>MEDIO</v>
      </c>
      <c r="Z76" s="71" t="str">
        <f t="shared" si="17"/>
        <v>BASSO</v>
      </c>
      <c r="AA76" s="68" t="s">
        <v>15</v>
      </c>
      <c r="AB76" s="69" t="s">
        <v>348</v>
      </c>
      <c r="AC76" s="75" t="s">
        <v>16</v>
      </c>
      <c r="AD76" s="95"/>
      <c r="AE76" s="96"/>
      <c r="AF76" s="97"/>
      <c r="AG76" s="95"/>
      <c r="AH76" s="95"/>
      <c r="AI76" s="98"/>
    </row>
  </sheetData>
  <autoFilter ref="A3:AC76" xr:uid="{00000000-0009-0000-0000-000002000000}"/>
  <sortState xmlns:xlrd2="http://schemas.microsoft.com/office/spreadsheetml/2017/richdata2" ref="A4:AD76">
    <sortCondition ref="B4:B76"/>
    <sortCondition ref="D4:D76"/>
    <sortCondition ref="G4:G76"/>
  </sortState>
  <mergeCells count="3">
    <mergeCell ref="D1:AC1"/>
    <mergeCell ref="J2:P2"/>
    <mergeCell ref="S2:Y2"/>
  </mergeCells>
  <conditionalFormatting sqref="R4:R76">
    <cfRule type="cellIs" dxfId="14" priority="1" operator="equal">
      <formula>"BASSO"</formula>
    </cfRule>
    <cfRule type="cellIs" dxfId="13" priority="2" operator="equal">
      <formula>"MOLTO ALTO"</formula>
    </cfRule>
    <cfRule type="cellIs" dxfId="12" priority="3" operator="equal">
      <formula>"ALTO"</formula>
    </cfRule>
    <cfRule type="cellIs" dxfId="11" priority="4" operator="equal">
      <formula>"MOLTO BASSO"</formula>
    </cfRule>
    <cfRule type="cellIs" dxfId="10" priority="5" operator="equal">
      <formula>"MEDIO"</formula>
    </cfRule>
  </conditionalFormatting>
  <conditionalFormatting sqref="Z4:Z76">
    <cfRule type="cellIs" dxfId="9" priority="6" operator="equal">
      <formula>"BASSO"</formula>
    </cfRule>
    <cfRule type="cellIs" dxfId="8" priority="7" operator="equal">
      <formula>"MOLTO ALTO"</formula>
    </cfRule>
    <cfRule type="cellIs" dxfId="7" priority="8" operator="equal">
      <formula>"ALTO"</formula>
    </cfRule>
    <cfRule type="cellIs" dxfId="6" priority="12" operator="equal">
      <formula>"MOLTO BASSO"</formula>
    </cfRule>
    <cfRule type="cellIs" dxfId="5" priority="14" operator="equal">
      <formula>"MEDIO"</formula>
    </cfRule>
  </conditionalFormatting>
  <dataValidations count="5">
    <dataValidation type="list" allowBlank="1" showInputMessage="1" showErrorMessage="1" sqref="D19 D11:D14 D5 H8:H10 D22:D75 F6:G10" xr:uid="{00000000-0002-0000-0200-000000000000}">
      <formula1>testo</formula1>
    </dataValidation>
    <dataValidation type="list" allowBlank="1" showInputMessage="1" showErrorMessage="1" sqref="B46 B19:B20 B5:B14 B22:B29 B31:B44 B48:B76" xr:uid="{00000000-0002-0000-0200-000001000000}">
      <formula1>fam</formula1>
    </dataValidation>
    <dataValidation type="list" allowBlank="1" showInputMessage="1" showErrorMessage="1" sqref="AI76" xr:uid="{00000000-0002-0000-0200-000002000000}">
      <formula1>"Basso,Medio,Alto,Estremo"</formula1>
    </dataValidation>
    <dataValidation type="list" allowBlank="1" showInputMessage="1" showErrorMessage="1" sqref="AC4:AC76" xr:uid="{00000000-0002-0000-0200-000003000000}">
      <formula1>"Molto Basso,Basso, Medio, Alto, Molto Alto"</formula1>
    </dataValidation>
    <dataValidation type="list" allowBlank="1" showInputMessage="1" showErrorMessage="1" sqref="J4:N76" xr:uid="{00000000-0002-0000-0200-000004000000}">
      <formula1>$C$22:$C$27</formula1>
    </dataValidation>
  </dataValidations>
  <pageMargins left="0.43307086614173229" right="0.23622047244094491" top="0.23622047244094491" bottom="0.35433070866141736" header="0.11811023622047245" footer="0.31496062992125984"/>
  <pageSetup paperSize="8" scale="31" fitToWidth="0" fitToHeight="0" orientation="landscape" r:id="rId1"/>
  <headerFooter>
    <oddHeader>&amp;L&amp;14ERP LUCCA&amp;C&amp;14RISK ASSESSMENT&amp;R&amp;14&amp;P/&amp;N</oddHeader>
    <oddFooter>&amp;R&amp;14Modello di orgnizzazione e gestione D.Lgs 231/01</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5000000}">
          <x14:formula1>
            <xm:f>matrix!$C$22:$C$27</xm:f>
          </x14:formula1>
          <xm:sqref>S4:W76</xm:sqref>
        </x14:dataValidation>
        <x14:dataValidation type="list" allowBlank="1" showInputMessage="1" showErrorMessage="1" xr:uid="{00000000-0002-0000-0200-000006000000}">
          <x14:formula1>
            <xm:f>matrix!$C$15:$C$19</xm:f>
          </x14:formula1>
          <xm:sqref>AD76</xm:sqref>
        </x14:dataValidation>
        <x14:dataValidation type="list" allowBlank="1" showInputMessage="1" showErrorMessage="1" xr:uid="{00000000-0002-0000-0200-000007000000}">
          <x14:formula1>
            <xm:f>matrix!$C$5:$C$9</xm:f>
          </x14:formula1>
          <xm:sqref>Q4:Q76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1"/>
  <sheetViews>
    <sheetView showGridLines="0" topLeftCell="A31" zoomScale="40" zoomScaleNormal="40" zoomScaleSheetLayoutView="55" workbookViewId="0">
      <selection activeCell="E81" sqref="E81"/>
    </sheetView>
  </sheetViews>
  <sheetFormatPr defaultColWidth="8.5703125" defaultRowHeight="15" x14ac:dyDescent="0.25"/>
  <cols>
    <col min="1" max="1" width="5.7109375" style="22" customWidth="1"/>
    <col min="2" max="2" width="47.42578125" style="22" customWidth="1"/>
    <col min="3" max="3" width="6.42578125" style="22" hidden="1" customWidth="1"/>
    <col min="4" max="4" width="50.42578125" style="22" customWidth="1"/>
    <col min="5" max="5" width="62.42578125" style="22" customWidth="1"/>
    <col min="6" max="6" width="32.5703125" style="135" customWidth="1"/>
    <col min="7" max="7" width="32.5703125" style="29" customWidth="1"/>
    <col min="8" max="8" width="57.42578125" style="22" customWidth="1"/>
    <col min="9" max="13" width="7.5703125" style="165" customWidth="1"/>
    <col min="14" max="14" width="15.140625" style="22" customWidth="1"/>
    <col min="15" max="15" width="17.85546875" style="22" customWidth="1"/>
    <col min="16" max="20" width="7" style="22" customWidth="1"/>
    <col min="21" max="21" width="14.140625" style="22" customWidth="1"/>
    <col min="22" max="24" width="17.5703125" style="22" customWidth="1"/>
    <col min="25" max="25" width="27.42578125" style="29" hidden="1" customWidth="1"/>
    <col min="26" max="26" width="18" style="22" customWidth="1"/>
    <col min="27" max="27" width="22" style="22" hidden="1" customWidth="1"/>
    <col min="28" max="28" width="26.42578125" style="22" customWidth="1"/>
    <col min="29" max="29" width="15" style="22" customWidth="1"/>
    <col min="30" max="16384" width="8.5703125" style="22"/>
  </cols>
  <sheetData>
    <row r="1" spans="1:29" ht="41.45" customHeight="1" x14ac:dyDescent="0.25">
      <c r="A1" s="23"/>
      <c r="B1" s="30"/>
      <c r="C1" s="31"/>
      <c r="D1" s="183" t="s">
        <v>571</v>
      </c>
      <c r="E1" s="183"/>
      <c r="F1" s="183"/>
      <c r="G1" s="183"/>
      <c r="H1" s="183"/>
      <c r="I1" s="183"/>
      <c r="J1" s="183"/>
      <c r="K1" s="183"/>
      <c r="L1" s="183"/>
      <c r="M1" s="183"/>
      <c r="N1" s="183"/>
      <c r="O1" s="183"/>
      <c r="P1" s="183"/>
      <c r="Q1" s="183"/>
      <c r="R1" s="183"/>
      <c r="S1" s="183"/>
      <c r="T1" s="183"/>
      <c r="U1" s="183"/>
      <c r="V1" s="183"/>
      <c r="W1" s="183"/>
      <c r="X1" s="183"/>
      <c r="Y1" s="183"/>
      <c r="Z1" s="183"/>
      <c r="AA1" s="183"/>
      <c r="AB1" s="183"/>
      <c r="AC1" s="31"/>
    </row>
    <row r="2" spans="1:29" ht="17.25" x14ac:dyDescent="0.25">
      <c r="A2" s="23"/>
      <c r="B2" s="23"/>
      <c r="C2" s="23"/>
      <c r="D2" s="23"/>
      <c r="E2" s="24"/>
      <c r="F2" s="133"/>
      <c r="G2" s="24"/>
      <c r="H2" s="24"/>
      <c r="I2" s="159"/>
      <c r="J2" s="159"/>
      <c r="K2" s="159"/>
      <c r="L2" s="159"/>
      <c r="M2" s="159"/>
      <c r="N2" s="24"/>
      <c r="O2" s="25"/>
      <c r="P2" s="24"/>
      <c r="Q2" s="24"/>
      <c r="R2" s="24"/>
      <c r="S2" s="24"/>
      <c r="T2" s="24"/>
      <c r="U2" s="24"/>
      <c r="V2" s="25"/>
      <c r="W2" s="23"/>
      <c r="X2" s="26"/>
      <c r="Y2" s="27"/>
      <c r="Z2" s="23"/>
      <c r="AA2" s="28"/>
      <c r="AB2" s="28"/>
      <c r="AC2" s="23"/>
    </row>
    <row r="3" spans="1:29" ht="283.5" customHeight="1" x14ac:dyDescent="0.25">
      <c r="A3" s="116"/>
      <c r="B3" s="117" t="s">
        <v>0</v>
      </c>
      <c r="C3" s="117" t="s">
        <v>1</v>
      </c>
      <c r="D3" s="117" t="s">
        <v>2</v>
      </c>
      <c r="E3" s="117" t="s">
        <v>3</v>
      </c>
      <c r="F3" s="134" t="s">
        <v>4</v>
      </c>
      <c r="G3" s="117" t="s">
        <v>327</v>
      </c>
      <c r="H3" s="117" t="s">
        <v>5</v>
      </c>
      <c r="I3" s="160" t="s">
        <v>393</v>
      </c>
      <c r="J3" s="160" t="s">
        <v>394</v>
      </c>
      <c r="K3" s="160" t="s">
        <v>395</v>
      </c>
      <c r="L3" s="160" t="s">
        <v>396</v>
      </c>
      <c r="M3" s="160" t="s">
        <v>397</v>
      </c>
      <c r="N3" s="119" t="s">
        <v>85</v>
      </c>
      <c r="O3" s="166" t="s">
        <v>6</v>
      </c>
      <c r="P3" s="118" t="s">
        <v>133</v>
      </c>
      <c r="Q3" s="118" t="s">
        <v>134</v>
      </c>
      <c r="R3" s="118" t="s">
        <v>83</v>
      </c>
      <c r="S3" s="118" t="s">
        <v>86</v>
      </c>
      <c r="T3" s="118" t="s">
        <v>135</v>
      </c>
      <c r="U3" s="119" t="s">
        <v>85</v>
      </c>
      <c r="V3" s="120" t="s">
        <v>7</v>
      </c>
      <c r="W3" s="120" t="s">
        <v>8</v>
      </c>
      <c r="X3" s="120" t="s">
        <v>9</v>
      </c>
      <c r="Y3" s="120" t="s">
        <v>10</v>
      </c>
      <c r="Z3" s="120" t="s">
        <v>11</v>
      </c>
      <c r="AA3" s="121" t="s">
        <v>12</v>
      </c>
      <c r="AB3" s="121" t="s">
        <v>568</v>
      </c>
      <c r="AC3" s="121" t="s">
        <v>13</v>
      </c>
    </row>
    <row r="4" spans="1:29" ht="409.5" x14ac:dyDescent="0.35">
      <c r="A4" s="132">
        <v>1</v>
      </c>
      <c r="B4" s="122" t="s">
        <v>187</v>
      </c>
      <c r="C4" s="123"/>
      <c r="D4" s="122" t="s">
        <v>196</v>
      </c>
      <c r="E4" s="122" t="s">
        <v>109</v>
      </c>
      <c r="F4" s="122" t="s">
        <v>581</v>
      </c>
      <c r="G4" s="122" t="s">
        <v>529</v>
      </c>
      <c r="H4" s="152" t="s">
        <v>572</v>
      </c>
      <c r="I4" s="161">
        <v>0.2</v>
      </c>
      <c r="J4" s="162">
        <v>0.8</v>
      </c>
      <c r="K4" s="163">
        <v>0</v>
      </c>
      <c r="L4" s="161">
        <v>1</v>
      </c>
      <c r="M4" s="161">
        <v>0.8</v>
      </c>
      <c r="N4" s="127">
        <f t="shared" ref="N4:N61" si="0">+IF(I4&lt;&gt;0,(SUM(I4:M4)),"")</f>
        <v>2.8</v>
      </c>
      <c r="O4" s="128" t="str">
        <f t="shared" ref="O4:O61" si="1">+IF(I4&lt;&gt;0,VLOOKUP(N4,probabilità,3),"")</f>
        <v>MEDIA</v>
      </c>
      <c r="P4" s="126">
        <v>0.4</v>
      </c>
      <c r="Q4" s="126">
        <v>0</v>
      </c>
      <c r="R4" s="126">
        <v>0</v>
      </c>
      <c r="S4" s="126">
        <v>1</v>
      </c>
      <c r="T4" s="126">
        <v>1</v>
      </c>
      <c r="U4" s="127">
        <f t="shared" ref="U4" si="2">+IF(P4&lt;&gt;0,(SUM(P4:T4)),"")</f>
        <v>2.4</v>
      </c>
      <c r="V4" s="129" t="str">
        <f t="shared" ref="V4" si="3">+IF(P4&lt;&gt;0,VLOOKUP(U4,IMPATTO,3),"")</f>
        <v>ALTO</v>
      </c>
      <c r="W4" s="71" t="str">
        <f t="shared" ref="W4" si="4">IF(V4&lt;&gt;0,HLOOKUP(O4,matrice_ixp,VLOOKUP(V4,matrice_ixp,2,FALSE),FALSE),"")</f>
        <v>MEDIO</v>
      </c>
      <c r="X4" s="126" t="s">
        <v>78</v>
      </c>
      <c r="Y4" s="130" t="s">
        <v>345</v>
      </c>
      <c r="Z4" s="71" t="str">
        <f t="shared" ref="Z4" si="5">+HLOOKUP(W4,matrice_cxr,VLOOKUP(X4,matrice_cxr,2,FALSE),FALSE)</f>
        <v>BASSO</v>
      </c>
      <c r="AA4" s="149"/>
      <c r="AB4" s="122" t="s">
        <v>569</v>
      </c>
      <c r="AC4" s="123" t="s">
        <v>16</v>
      </c>
    </row>
    <row r="5" spans="1:29" ht="409.5" x14ac:dyDescent="0.35">
      <c r="A5" s="132">
        <v>2</v>
      </c>
      <c r="B5" s="167" t="s">
        <v>187</v>
      </c>
      <c r="C5" s="122"/>
      <c r="D5" s="122" t="s">
        <v>193</v>
      </c>
      <c r="E5" s="122" t="s">
        <v>261</v>
      </c>
      <c r="F5" s="122" t="s">
        <v>578</v>
      </c>
      <c r="G5" s="122" t="s">
        <v>529</v>
      </c>
      <c r="H5" s="152" t="s">
        <v>256</v>
      </c>
      <c r="I5" s="161">
        <v>0.2</v>
      </c>
      <c r="J5" s="162">
        <v>0.8</v>
      </c>
      <c r="K5" s="163">
        <v>0</v>
      </c>
      <c r="L5" s="161">
        <v>1</v>
      </c>
      <c r="M5" s="161">
        <v>0.8</v>
      </c>
      <c r="N5" s="127">
        <f t="shared" si="0"/>
        <v>2.8</v>
      </c>
      <c r="O5" s="128" t="str">
        <f t="shared" si="1"/>
        <v>MEDIA</v>
      </c>
      <c r="P5" s="126">
        <v>0.4</v>
      </c>
      <c r="Q5" s="126">
        <v>0</v>
      </c>
      <c r="R5" s="126">
        <v>0</v>
      </c>
      <c r="S5" s="126">
        <v>1</v>
      </c>
      <c r="T5" s="126">
        <v>1</v>
      </c>
      <c r="U5" s="127">
        <f t="shared" ref="U5:U61" si="6">+IF(P5&lt;&gt;0,(SUM(P5:T5)),"")</f>
        <v>2.4</v>
      </c>
      <c r="V5" s="129" t="str">
        <f t="shared" ref="V5:V61" si="7">+IF(P5&lt;&gt;0,VLOOKUP(U5,IMPATTO,3),"")</f>
        <v>ALTO</v>
      </c>
      <c r="W5" s="71" t="str">
        <f t="shared" ref="W5:W61" si="8">IF(V5&lt;&gt;0,HLOOKUP(O5,matrice_ixp,VLOOKUP(V5,matrice_ixp,2,FALSE),FALSE),"")</f>
        <v>MEDIO</v>
      </c>
      <c r="X5" s="126" t="s">
        <v>78</v>
      </c>
      <c r="Y5" s="130" t="s">
        <v>345</v>
      </c>
      <c r="Z5" s="71" t="str">
        <f t="shared" ref="Z5:Z61" si="9">+HLOOKUP(W5,matrice_cxr,VLOOKUP(X5,matrice_cxr,2,FALSE),FALSE)</f>
        <v>BASSO</v>
      </c>
      <c r="AA5" s="149"/>
      <c r="AB5" s="122" t="s">
        <v>569</v>
      </c>
      <c r="AC5" s="123" t="s">
        <v>16</v>
      </c>
    </row>
    <row r="6" spans="1:29" ht="234" x14ac:dyDescent="0.35">
      <c r="A6" s="132">
        <v>3</v>
      </c>
      <c r="B6" s="167" t="s">
        <v>187</v>
      </c>
      <c r="C6" s="123"/>
      <c r="D6" s="122" t="s">
        <v>194</v>
      </c>
      <c r="E6" s="122" t="s">
        <v>257</v>
      </c>
      <c r="F6" s="122" t="s">
        <v>259</v>
      </c>
      <c r="G6" s="122" t="s">
        <v>529</v>
      </c>
      <c r="H6" s="152" t="s">
        <v>260</v>
      </c>
      <c r="I6" s="161">
        <v>0.2</v>
      </c>
      <c r="J6" s="162">
        <v>0.8</v>
      </c>
      <c r="K6" s="163">
        <v>0</v>
      </c>
      <c r="L6" s="161">
        <v>1</v>
      </c>
      <c r="M6" s="161">
        <v>0.8</v>
      </c>
      <c r="N6" s="127">
        <f t="shared" si="0"/>
        <v>2.8</v>
      </c>
      <c r="O6" s="128" t="str">
        <f t="shared" si="1"/>
        <v>MEDIA</v>
      </c>
      <c r="P6" s="126">
        <v>0.4</v>
      </c>
      <c r="Q6" s="126">
        <v>0</v>
      </c>
      <c r="R6" s="126">
        <v>0</v>
      </c>
      <c r="S6" s="126">
        <v>1</v>
      </c>
      <c r="T6" s="126">
        <v>0.8</v>
      </c>
      <c r="U6" s="127">
        <f t="shared" si="6"/>
        <v>2.2000000000000002</v>
      </c>
      <c r="V6" s="129" t="str">
        <f t="shared" si="7"/>
        <v>ALTO</v>
      </c>
      <c r="W6" s="71" t="str">
        <f t="shared" si="8"/>
        <v>MEDIO</v>
      </c>
      <c r="X6" s="126" t="s">
        <v>78</v>
      </c>
      <c r="Y6" s="130" t="s">
        <v>345</v>
      </c>
      <c r="Z6" s="71" t="str">
        <f t="shared" si="9"/>
        <v>BASSO</v>
      </c>
      <c r="AA6" s="149"/>
      <c r="AB6" s="122" t="s">
        <v>569</v>
      </c>
      <c r="AC6" s="123" t="s">
        <v>16</v>
      </c>
    </row>
    <row r="7" spans="1:29" ht="264" x14ac:dyDescent="0.35">
      <c r="A7" s="132">
        <v>4</v>
      </c>
      <c r="B7" s="167" t="s">
        <v>187</v>
      </c>
      <c r="C7" s="123"/>
      <c r="D7" s="122" t="s">
        <v>195</v>
      </c>
      <c r="E7" s="122" t="s">
        <v>108</v>
      </c>
      <c r="F7" s="122" t="s">
        <v>573</v>
      </c>
      <c r="G7" s="122" t="s">
        <v>529</v>
      </c>
      <c r="H7" s="152" t="s">
        <v>258</v>
      </c>
      <c r="I7" s="161">
        <v>0.2</v>
      </c>
      <c r="J7" s="162">
        <v>0.8</v>
      </c>
      <c r="K7" s="163">
        <v>0</v>
      </c>
      <c r="L7" s="161">
        <v>1</v>
      </c>
      <c r="M7" s="161">
        <v>0.8</v>
      </c>
      <c r="N7" s="127">
        <f t="shared" si="0"/>
        <v>2.8</v>
      </c>
      <c r="O7" s="128" t="str">
        <f t="shared" si="1"/>
        <v>MEDIA</v>
      </c>
      <c r="P7" s="126">
        <v>0.4</v>
      </c>
      <c r="Q7" s="126">
        <v>0</v>
      </c>
      <c r="R7" s="126">
        <v>0</v>
      </c>
      <c r="S7" s="126">
        <v>1</v>
      </c>
      <c r="T7" s="126">
        <v>1</v>
      </c>
      <c r="U7" s="127">
        <f t="shared" si="6"/>
        <v>2.4</v>
      </c>
      <c r="V7" s="129" t="str">
        <f t="shared" si="7"/>
        <v>ALTO</v>
      </c>
      <c r="W7" s="71" t="str">
        <f t="shared" si="8"/>
        <v>MEDIO</v>
      </c>
      <c r="X7" s="126" t="s">
        <v>78</v>
      </c>
      <c r="Y7" s="130" t="s">
        <v>345</v>
      </c>
      <c r="Z7" s="71" t="str">
        <f t="shared" si="9"/>
        <v>BASSO</v>
      </c>
      <c r="AA7" s="149"/>
      <c r="AB7" s="122" t="s">
        <v>569</v>
      </c>
      <c r="AC7" s="123" t="s">
        <v>16</v>
      </c>
    </row>
    <row r="8" spans="1:29" ht="409.5" x14ac:dyDescent="0.25">
      <c r="A8" s="132">
        <v>5</v>
      </c>
      <c r="B8" s="167" t="s">
        <v>187</v>
      </c>
      <c r="C8" s="126"/>
      <c r="D8" s="124" t="s">
        <v>96</v>
      </c>
      <c r="E8" s="124" t="s">
        <v>131</v>
      </c>
      <c r="F8" s="122" t="s">
        <v>601</v>
      </c>
      <c r="G8" s="126" t="s">
        <v>527</v>
      </c>
      <c r="H8" s="153" t="s">
        <v>130</v>
      </c>
      <c r="I8" s="162">
        <v>0.8</v>
      </c>
      <c r="J8" s="162">
        <v>0.8</v>
      </c>
      <c r="K8" s="163">
        <v>0</v>
      </c>
      <c r="L8" s="162">
        <v>0.4</v>
      </c>
      <c r="M8" s="162">
        <v>0.4</v>
      </c>
      <c r="N8" s="127">
        <f t="shared" si="0"/>
        <v>2.4</v>
      </c>
      <c r="O8" s="128" t="str">
        <f t="shared" si="1"/>
        <v>MEDIA</v>
      </c>
      <c r="P8" s="126">
        <v>0.4</v>
      </c>
      <c r="Q8" s="126">
        <v>0</v>
      </c>
      <c r="R8" s="126">
        <v>0</v>
      </c>
      <c r="S8" s="126">
        <v>1</v>
      </c>
      <c r="T8" s="126">
        <v>0.8</v>
      </c>
      <c r="U8" s="127">
        <f t="shared" si="6"/>
        <v>2.2000000000000002</v>
      </c>
      <c r="V8" s="129" t="str">
        <f t="shared" si="7"/>
        <v>ALTO</v>
      </c>
      <c r="W8" s="71" t="str">
        <f t="shared" si="8"/>
        <v>MEDIO</v>
      </c>
      <c r="X8" s="126" t="s">
        <v>78</v>
      </c>
      <c r="Y8" s="130" t="s">
        <v>345</v>
      </c>
      <c r="Z8" s="71" t="str">
        <f t="shared" si="9"/>
        <v>BASSO</v>
      </c>
      <c r="AA8" s="126"/>
      <c r="AB8" s="122" t="s">
        <v>569</v>
      </c>
      <c r="AC8" s="123" t="s">
        <v>16</v>
      </c>
    </row>
    <row r="9" spans="1:29" ht="360" x14ac:dyDescent="0.25">
      <c r="A9" s="132">
        <v>6</v>
      </c>
      <c r="B9" s="167" t="s">
        <v>187</v>
      </c>
      <c r="C9" s="123"/>
      <c r="D9" s="122" t="s">
        <v>192</v>
      </c>
      <c r="E9" s="124" t="s">
        <v>129</v>
      </c>
      <c r="F9" s="122" t="s">
        <v>586</v>
      </c>
      <c r="G9" s="122" t="s">
        <v>533</v>
      </c>
      <c r="H9" s="153" t="s">
        <v>94</v>
      </c>
      <c r="I9" s="162">
        <v>0.8</v>
      </c>
      <c r="J9" s="162">
        <v>0.4</v>
      </c>
      <c r="K9" s="163">
        <v>0</v>
      </c>
      <c r="L9" s="162">
        <v>0.4</v>
      </c>
      <c r="M9" s="162">
        <v>0.4</v>
      </c>
      <c r="N9" s="127">
        <f t="shared" si="0"/>
        <v>2</v>
      </c>
      <c r="O9" s="128" t="str">
        <f t="shared" si="1"/>
        <v>BASSA</v>
      </c>
      <c r="P9" s="126">
        <v>0.4</v>
      </c>
      <c r="Q9" s="126">
        <v>0</v>
      </c>
      <c r="R9" s="126">
        <v>0</v>
      </c>
      <c r="S9" s="126">
        <v>1</v>
      </c>
      <c r="T9" s="126">
        <v>0.6</v>
      </c>
      <c r="U9" s="127">
        <f t="shared" si="6"/>
        <v>2</v>
      </c>
      <c r="V9" s="129" t="str">
        <f t="shared" si="7"/>
        <v>MEDIO</v>
      </c>
      <c r="W9" s="71" t="str">
        <f t="shared" si="8"/>
        <v>BASSO</v>
      </c>
      <c r="X9" s="126" t="s">
        <v>78</v>
      </c>
      <c r="Y9" s="130" t="s">
        <v>345</v>
      </c>
      <c r="Z9" s="71" t="str">
        <f t="shared" si="9"/>
        <v>MOLTO BASSO</v>
      </c>
      <c r="AA9" s="126"/>
      <c r="AB9" s="122" t="s">
        <v>569</v>
      </c>
      <c r="AC9" s="123" t="s">
        <v>84</v>
      </c>
    </row>
    <row r="10" spans="1:29" ht="409.5" x14ac:dyDescent="0.25">
      <c r="A10" s="132">
        <v>7</v>
      </c>
      <c r="B10" s="167" t="s">
        <v>187</v>
      </c>
      <c r="C10" s="123"/>
      <c r="D10" s="122" t="s">
        <v>188</v>
      </c>
      <c r="E10" s="124" t="s">
        <v>126</v>
      </c>
      <c r="F10" s="122" t="s">
        <v>584</v>
      </c>
      <c r="G10" s="122" t="s">
        <v>524</v>
      </c>
      <c r="H10" s="153" t="s">
        <v>296</v>
      </c>
      <c r="I10" s="162">
        <v>0.6</v>
      </c>
      <c r="J10" s="162">
        <v>1</v>
      </c>
      <c r="K10" s="163">
        <v>0</v>
      </c>
      <c r="L10" s="161">
        <v>0.8</v>
      </c>
      <c r="M10" s="162">
        <v>0.4</v>
      </c>
      <c r="N10" s="127">
        <f t="shared" si="0"/>
        <v>2.8000000000000003</v>
      </c>
      <c r="O10" s="128" t="str">
        <f t="shared" si="1"/>
        <v>MEDIA</v>
      </c>
      <c r="P10" s="126">
        <v>0.4</v>
      </c>
      <c r="Q10" s="126">
        <v>0</v>
      </c>
      <c r="R10" s="126">
        <v>0</v>
      </c>
      <c r="S10" s="126">
        <v>1</v>
      </c>
      <c r="T10" s="126">
        <v>0.6</v>
      </c>
      <c r="U10" s="127">
        <f t="shared" si="6"/>
        <v>2</v>
      </c>
      <c r="V10" s="129" t="str">
        <f t="shared" si="7"/>
        <v>MEDIO</v>
      </c>
      <c r="W10" s="71" t="str">
        <f t="shared" si="8"/>
        <v>MEDIO</v>
      </c>
      <c r="X10" s="126" t="s">
        <v>78</v>
      </c>
      <c r="Y10" s="130" t="s">
        <v>345</v>
      </c>
      <c r="Z10" s="71" t="str">
        <f t="shared" si="9"/>
        <v>BASSO</v>
      </c>
      <c r="AA10" s="126"/>
      <c r="AB10" s="122" t="s">
        <v>569</v>
      </c>
      <c r="AC10" s="123" t="s">
        <v>16</v>
      </c>
    </row>
    <row r="11" spans="1:29" ht="336" x14ac:dyDescent="0.35">
      <c r="A11" s="132">
        <v>8</v>
      </c>
      <c r="B11" s="167" t="s">
        <v>187</v>
      </c>
      <c r="C11" s="123"/>
      <c r="D11" s="122" t="s">
        <v>208</v>
      </c>
      <c r="E11" s="122" t="s">
        <v>120</v>
      </c>
      <c r="F11" s="122" t="s">
        <v>586</v>
      </c>
      <c r="G11" s="122" t="s">
        <v>533</v>
      </c>
      <c r="H11" s="152" t="s">
        <v>119</v>
      </c>
      <c r="I11" s="161">
        <v>0.6</v>
      </c>
      <c r="J11" s="162">
        <v>0.6</v>
      </c>
      <c r="K11" s="163">
        <v>0</v>
      </c>
      <c r="L11" s="161">
        <v>0.4</v>
      </c>
      <c r="M11" s="161">
        <v>0.6</v>
      </c>
      <c r="N11" s="127">
        <f t="shared" si="0"/>
        <v>2.2000000000000002</v>
      </c>
      <c r="O11" s="128" t="str">
        <f t="shared" si="1"/>
        <v>MEDIA</v>
      </c>
      <c r="P11" s="126">
        <v>0.4</v>
      </c>
      <c r="Q11" s="126">
        <v>0</v>
      </c>
      <c r="R11" s="126">
        <v>0</v>
      </c>
      <c r="S11" s="126">
        <v>1</v>
      </c>
      <c r="T11" s="126">
        <v>0.8</v>
      </c>
      <c r="U11" s="127">
        <f t="shared" si="6"/>
        <v>2.2000000000000002</v>
      </c>
      <c r="V11" s="129" t="str">
        <f t="shared" si="7"/>
        <v>ALTO</v>
      </c>
      <c r="W11" s="71" t="str">
        <f t="shared" si="8"/>
        <v>MEDIO</v>
      </c>
      <c r="X11" s="126" t="s">
        <v>78</v>
      </c>
      <c r="Y11" s="130" t="s">
        <v>345</v>
      </c>
      <c r="Z11" s="71" t="str">
        <f t="shared" si="9"/>
        <v>BASSO</v>
      </c>
      <c r="AA11" s="149"/>
      <c r="AB11" s="122" t="s">
        <v>569</v>
      </c>
      <c r="AC11" s="123" t="s">
        <v>16</v>
      </c>
    </row>
    <row r="12" spans="1:29" ht="288" x14ac:dyDescent="0.35">
      <c r="A12" s="132">
        <v>9</v>
      </c>
      <c r="B12" s="167" t="s">
        <v>187</v>
      </c>
      <c r="C12" s="123"/>
      <c r="D12" s="122" t="s">
        <v>195</v>
      </c>
      <c r="E12" s="122" t="s">
        <v>265</v>
      </c>
      <c r="F12" s="122" t="s">
        <v>580</v>
      </c>
      <c r="G12" s="122" t="s">
        <v>531</v>
      </c>
      <c r="H12" s="152" t="s">
        <v>266</v>
      </c>
      <c r="I12" s="161">
        <v>0.8</v>
      </c>
      <c r="J12" s="162">
        <v>0.8</v>
      </c>
      <c r="K12" s="163">
        <v>0</v>
      </c>
      <c r="L12" s="161">
        <v>0.4</v>
      </c>
      <c r="M12" s="161">
        <v>0.4</v>
      </c>
      <c r="N12" s="127">
        <f t="shared" si="0"/>
        <v>2.4</v>
      </c>
      <c r="O12" s="128" t="str">
        <f t="shared" si="1"/>
        <v>MEDIA</v>
      </c>
      <c r="P12" s="126">
        <v>0.4</v>
      </c>
      <c r="Q12" s="126">
        <v>0</v>
      </c>
      <c r="R12" s="126">
        <v>0</v>
      </c>
      <c r="S12" s="126">
        <v>1</v>
      </c>
      <c r="T12" s="126">
        <v>0.8</v>
      </c>
      <c r="U12" s="127">
        <f t="shared" si="6"/>
        <v>2.2000000000000002</v>
      </c>
      <c r="V12" s="129" t="str">
        <f t="shared" si="7"/>
        <v>ALTO</v>
      </c>
      <c r="W12" s="71" t="str">
        <f t="shared" si="8"/>
        <v>MEDIO</v>
      </c>
      <c r="X12" s="126" t="s">
        <v>78</v>
      </c>
      <c r="Y12" s="130" t="s">
        <v>345</v>
      </c>
      <c r="Z12" s="71" t="str">
        <f t="shared" si="9"/>
        <v>BASSO</v>
      </c>
      <c r="AA12" s="149"/>
      <c r="AB12" s="122" t="s">
        <v>569</v>
      </c>
      <c r="AC12" s="123" t="s">
        <v>16</v>
      </c>
    </row>
    <row r="13" spans="1:29" ht="192" x14ac:dyDescent="0.35">
      <c r="A13" s="132">
        <v>10</v>
      </c>
      <c r="B13" s="167" t="s">
        <v>603</v>
      </c>
      <c r="C13" s="123"/>
      <c r="D13" s="122" t="s">
        <v>197</v>
      </c>
      <c r="E13" s="122" t="s">
        <v>111</v>
      </c>
      <c r="F13" s="122" t="s">
        <v>579</v>
      </c>
      <c r="G13" s="122" t="s">
        <v>531</v>
      </c>
      <c r="H13" s="152" t="s">
        <v>267</v>
      </c>
      <c r="I13" s="161">
        <v>0.6</v>
      </c>
      <c r="J13" s="162">
        <v>0.4</v>
      </c>
      <c r="K13" s="163">
        <v>0</v>
      </c>
      <c r="L13" s="161">
        <v>1</v>
      </c>
      <c r="M13" s="161">
        <v>0.8</v>
      </c>
      <c r="N13" s="127">
        <f t="shared" si="0"/>
        <v>2.8</v>
      </c>
      <c r="O13" s="128" t="str">
        <f t="shared" si="1"/>
        <v>MEDIA</v>
      </c>
      <c r="P13" s="126">
        <v>0.4</v>
      </c>
      <c r="Q13" s="126">
        <v>0</v>
      </c>
      <c r="R13" s="126">
        <v>0</v>
      </c>
      <c r="S13" s="126">
        <v>1</v>
      </c>
      <c r="T13" s="126">
        <v>0.8</v>
      </c>
      <c r="U13" s="127">
        <f t="shared" si="6"/>
        <v>2.2000000000000002</v>
      </c>
      <c r="V13" s="129" t="str">
        <f t="shared" si="7"/>
        <v>ALTO</v>
      </c>
      <c r="W13" s="71" t="str">
        <f t="shared" si="8"/>
        <v>MEDIO</v>
      </c>
      <c r="X13" s="126" t="s">
        <v>78</v>
      </c>
      <c r="Y13" s="130" t="s">
        <v>345</v>
      </c>
      <c r="Z13" s="71" t="str">
        <f t="shared" si="9"/>
        <v>BASSO</v>
      </c>
      <c r="AA13" s="149"/>
      <c r="AB13" s="122" t="s">
        <v>76</v>
      </c>
      <c r="AC13" s="123" t="s">
        <v>16</v>
      </c>
    </row>
    <row r="14" spans="1:29" ht="409.5" x14ac:dyDescent="0.25">
      <c r="A14" s="132">
        <v>11</v>
      </c>
      <c r="B14" s="167" t="s">
        <v>187</v>
      </c>
      <c r="C14" s="123"/>
      <c r="D14" s="122" t="s">
        <v>190</v>
      </c>
      <c r="E14" s="124" t="s">
        <v>252</v>
      </c>
      <c r="F14" s="122" t="s">
        <v>587</v>
      </c>
      <c r="G14" s="126" t="s">
        <v>298</v>
      </c>
      <c r="H14" s="153" t="s">
        <v>185</v>
      </c>
      <c r="I14" s="162">
        <v>0.4</v>
      </c>
      <c r="J14" s="162">
        <v>1</v>
      </c>
      <c r="K14" s="163">
        <v>0</v>
      </c>
      <c r="L14" s="162">
        <v>0.4</v>
      </c>
      <c r="M14" s="162">
        <v>0.6</v>
      </c>
      <c r="N14" s="127">
        <f t="shared" si="0"/>
        <v>2.4</v>
      </c>
      <c r="O14" s="128" t="str">
        <f t="shared" si="1"/>
        <v>MEDIA</v>
      </c>
      <c r="P14" s="126">
        <v>0.4</v>
      </c>
      <c r="Q14" s="126">
        <v>0</v>
      </c>
      <c r="R14" s="126">
        <v>0</v>
      </c>
      <c r="S14" s="126">
        <v>1</v>
      </c>
      <c r="T14" s="126">
        <v>0.8</v>
      </c>
      <c r="U14" s="127">
        <f t="shared" si="6"/>
        <v>2.2000000000000002</v>
      </c>
      <c r="V14" s="129" t="str">
        <f t="shared" si="7"/>
        <v>ALTO</v>
      </c>
      <c r="W14" s="71" t="str">
        <f t="shared" si="8"/>
        <v>MEDIO</v>
      </c>
      <c r="X14" s="126" t="s">
        <v>78</v>
      </c>
      <c r="Y14" s="130" t="s">
        <v>345</v>
      </c>
      <c r="Z14" s="71" t="str">
        <f t="shared" si="9"/>
        <v>BASSO</v>
      </c>
      <c r="AA14" s="126" t="s">
        <v>15</v>
      </c>
      <c r="AB14" s="122" t="s">
        <v>569</v>
      </c>
      <c r="AC14" s="123" t="s">
        <v>16</v>
      </c>
    </row>
    <row r="15" spans="1:29" ht="409.5" x14ac:dyDescent="0.25">
      <c r="A15" s="132">
        <v>12</v>
      </c>
      <c r="B15" s="167" t="s">
        <v>187</v>
      </c>
      <c r="C15" s="123"/>
      <c r="D15" s="122" t="s">
        <v>189</v>
      </c>
      <c r="E15" s="124" t="s">
        <v>92</v>
      </c>
      <c r="F15" s="122" t="s">
        <v>588</v>
      </c>
      <c r="G15" s="131" t="s">
        <v>297</v>
      </c>
      <c r="H15" s="153" t="s">
        <v>91</v>
      </c>
      <c r="I15" s="162">
        <v>0.8</v>
      </c>
      <c r="J15" s="162">
        <v>0.8</v>
      </c>
      <c r="K15" s="163">
        <v>0</v>
      </c>
      <c r="L15" s="162">
        <v>0.2</v>
      </c>
      <c r="M15" s="162">
        <v>0.4</v>
      </c>
      <c r="N15" s="127">
        <f t="shared" si="0"/>
        <v>2.2000000000000002</v>
      </c>
      <c r="O15" s="128" t="str">
        <f t="shared" si="1"/>
        <v>MEDIA</v>
      </c>
      <c r="P15" s="126">
        <v>0.4</v>
      </c>
      <c r="Q15" s="126">
        <v>0</v>
      </c>
      <c r="R15" s="126">
        <v>0</v>
      </c>
      <c r="S15" s="126">
        <v>1</v>
      </c>
      <c r="T15" s="126">
        <v>0.6</v>
      </c>
      <c r="U15" s="127">
        <f t="shared" si="6"/>
        <v>2</v>
      </c>
      <c r="V15" s="129" t="str">
        <f t="shared" si="7"/>
        <v>MEDIO</v>
      </c>
      <c r="W15" s="71" t="str">
        <f t="shared" si="8"/>
        <v>MEDIO</v>
      </c>
      <c r="X15" s="126" t="s">
        <v>78</v>
      </c>
      <c r="Y15" s="130" t="s">
        <v>345</v>
      </c>
      <c r="Z15" s="71" t="str">
        <f t="shared" si="9"/>
        <v>BASSO</v>
      </c>
      <c r="AA15" s="126" t="s">
        <v>15</v>
      </c>
      <c r="AB15" s="122" t="s">
        <v>569</v>
      </c>
      <c r="AC15" s="123" t="s">
        <v>16</v>
      </c>
    </row>
    <row r="16" spans="1:29" ht="264" x14ac:dyDescent="0.35">
      <c r="A16" s="132">
        <v>13</v>
      </c>
      <c r="B16" s="167" t="s">
        <v>187</v>
      </c>
      <c r="C16" s="123"/>
      <c r="D16" s="122" t="s">
        <v>195</v>
      </c>
      <c r="E16" s="122" t="s">
        <v>110</v>
      </c>
      <c r="F16" s="122" t="s">
        <v>576</v>
      </c>
      <c r="G16" s="122" t="s">
        <v>530</v>
      </c>
      <c r="H16" s="152" t="s">
        <v>264</v>
      </c>
      <c r="I16" s="161">
        <v>0.4</v>
      </c>
      <c r="J16" s="162">
        <v>0.8</v>
      </c>
      <c r="K16" s="163">
        <v>0</v>
      </c>
      <c r="L16" s="161">
        <v>1</v>
      </c>
      <c r="M16" s="161">
        <v>0.8</v>
      </c>
      <c r="N16" s="127">
        <f t="shared" si="0"/>
        <v>3</v>
      </c>
      <c r="O16" s="128" t="str">
        <f t="shared" si="1"/>
        <v>MEDIA</v>
      </c>
      <c r="P16" s="126">
        <v>0.4</v>
      </c>
      <c r="Q16" s="126">
        <v>0</v>
      </c>
      <c r="R16" s="126">
        <v>0</v>
      </c>
      <c r="S16" s="126">
        <v>1</v>
      </c>
      <c r="T16" s="126">
        <v>0.8</v>
      </c>
      <c r="U16" s="127">
        <f t="shared" si="6"/>
        <v>2.2000000000000002</v>
      </c>
      <c r="V16" s="129" t="str">
        <f t="shared" si="7"/>
        <v>ALTO</v>
      </c>
      <c r="W16" s="71" t="str">
        <f t="shared" si="8"/>
        <v>MEDIO</v>
      </c>
      <c r="X16" s="126" t="s">
        <v>78</v>
      </c>
      <c r="Y16" s="130" t="s">
        <v>345</v>
      </c>
      <c r="Z16" s="71" t="str">
        <f t="shared" si="9"/>
        <v>BASSO</v>
      </c>
      <c r="AA16" s="149"/>
      <c r="AB16" s="122" t="s">
        <v>569</v>
      </c>
      <c r="AC16" s="123" t="s">
        <v>16</v>
      </c>
    </row>
    <row r="17" spans="1:29" ht="409.5" x14ac:dyDescent="0.25">
      <c r="A17" s="132">
        <v>14</v>
      </c>
      <c r="B17" s="167" t="s">
        <v>187</v>
      </c>
      <c r="C17" s="123"/>
      <c r="D17" s="122" t="s">
        <v>191</v>
      </c>
      <c r="E17" s="124" t="s">
        <v>127</v>
      </c>
      <c r="F17" s="122" t="s">
        <v>589</v>
      </c>
      <c r="G17" s="126" t="s">
        <v>525</v>
      </c>
      <c r="H17" s="153" t="s">
        <v>122</v>
      </c>
      <c r="I17" s="162">
        <v>1</v>
      </c>
      <c r="J17" s="162">
        <v>0.8</v>
      </c>
      <c r="K17" s="163">
        <v>0</v>
      </c>
      <c r="L17" s="162">
        <v>0.4</v>
      </c>
      <c r="M17" s="162">
        <v>0.6</v>
      </c>
      <c r="N17" s="127">
        <f t="shared" si="0"/>
        <v>2.8000000000000003</v>
      </c>
      <c r="O17" s="128" t="str">
        <f t="shared" si="1"/>
        <v>MEDIA</v>
      </c>
      <c r="P17" s="126">
        <v>0.4</v>
      </c>
      <c r="Q17" s="126">
        <v>0</v>
      </c>
      <c r="R17" s="126">
        <v>0</v>
      </c>
      <c r="S17" s="126">
        <v>1</v>
      </c>
      <c r="T17" s="126">
        <v>0.6</v>
      </c>
      <c r="U17" s="127">
        <f t="shared" si="6"/>
        <v>2</v>
      </c>
      <c r="V17" s="129" t="str">
        <f t="shared" si="7"/>
        <v>MEDIO</v>
      </c>
      <c r="W17" s="71" t="str">
        <f t="shared" si="8"/>
        <v>MEDIO</v>
      </c>
      <c r="X17" s="126" t="s">
        <v>78</v>
      </c>
      <c r="Y17" s="130" t="s">
        <v>345</v>
      </c>
      <c r="Z17" s="71" t="str">
        <f t="shared" si="9"/>
        <v>BASSO</v>
      </c>
      <c r="AA17" s="126" t="s">
        <v>15</v>
      </c>
      <c r="AB17" s="122" t="s">
        <v>569</v>
      </c>
      <c r="AC17" s="123" t="s">
        <v>16</v>
      </c>
    </row>
    <row r="18" spans="1:29" ht="360" x14ac:dyDescent="0.25">
      <c r="A18" s="132">
        <v>15</v>
      </c>
      <c r="B18" s="167" t="s">
        <v>187</v>
      </c>
      <c r="C18" s="126"/>
      <c r="D18" s="124" t="s">
        <v>100</v>
      </c>
      <c r="E18" s="124" t="s">
        <v>255</v>
      </c>
      <c r="F18" s="122" t="s">
        <v>590</v>
      </c>
      <c r="G18" s="124" t="s">
        <v>528</v>
      </c>
      <c r="H18" s="153" t="s">
        <v>253</v>
      </c>
      <c r="I18" s="162">
        <v>1</v>
      </c>
      <c r="J18" s="162">
        <v>0.8</v>
      </c>
      <c r="K18" s="163">
        <v>0</v>
      </c>
      <c r="L18" s="162">
        <v>0.4</v>
      </c>
      <c r="M18" s="162">
        <v>0.6</v>
      </c>
      <c r="N18" s="127">
        <f t="shared" si="0"/>
        <v>2.8000000000000003</v>
      </c>
      <c r="O18" s="128" t="str">
        <f t="shared" si="1"/>
        <v>MEDIA</v>
      </c>
      <c r="P18" s="126">
        <v>0.4</v>
      </c>
      <c r="Q18" s="126">
        <v>0</v>
      </c>
      <c r="R18" s="126">
        <v>0</v>
      </c>
      <c r="S18" s="126">
        <v>1</v>
      </c>
      <c r="T18" s="126">
        <v>0.8</v>
      </c>
      <c r="U18" s="127">
        <f t="shared" si="6"/>
        <v>2.2000000000000002</v>
      </c>
      <c r="V18" s="129" t="str">
        <f t="shared" si="7"/>
        <v>ALTO</v>
      </c>
      <c r="W18" s="71" t="str">
        <f t="shared" si="8"/>
        <v>MEDIO</v>
      </c>
      <c r="X18" s="126" t="s">
        <v>78</v>
      </c>
      <c r="Y18" s="130" t="s">
        <v>345</v>
      </c>
      <c r="Z18" s="71" t="str">
        <f t="shared" si="9"/>
        <v>BASSO</v>
      </c>
      <c r="AA18" s="126" t="s">
        <v>15</v>
      </c>
      <c r="AB18" s="122" t="s">
        <v>569</v>
      </c>
      <c r="AC18" s="123" t="s">
        <v>16</v>
      </c>
    </row>
    <row r="19" spans="1:29" ht="409.5" x14ac:dyDescent="0.25">
      <c r="A19" s="132">
        <v>16</v>
      </c>
      <c r="B19" s="167" t="s">
        <v>187</v>
      </c>
      <c r="C19" s="126"/>
      <c r="D19" s="124" t="s">
        <v>101</v>
      </c>
      <c r="E19" s="124" t="s">
        <v>186</v>
      </c>
      <c r="F19" s="122" t="s">
        <v>590</v>
      </c>
      <c r="G19" s="124" t="s">
        <v>528</v>
      </c>
      <c r="H19" s="153" t="s">
        <v>253</v>
      </c>
      <c r="I19" s="162">
        <v>1</v>
      </c>
      <c r="J19" s="162">
        <v>1</v>
      </c>
      <c r="K19" s="163">
        <v>0</v>
      </c>
      <c r="L19" s="162">
        <v>0.4</v>
      </c>
      <c r="M19" s="162">
        <v>0.6</v>
      </c>
      <c r="N19" s="127">
        <f t="shared" si="0"/>
        <v>3</v>
      </c>
      <c r="O19" s="128" t="str">
        <f t="shared" si="1"/>
        <v>MEDIA</v>
      </c>
      <c r="P19" s="126">
        <v>0.4</v>
      </c>
      <c r="Q19" s="126">
        <v>0</v>
      </c>
      <c r="R19" s="126">
        <v>0</v>
      </c>
      <c r="S19" s="126">
        <v>1</v>
      </c>
      <c r="T19" s="126">
        <v>0.8</v>
      </c>
      <c r="U19" s="127">
        <f t="shared" si="6"/>
        <v>2.2000000000000002</v>
      </c>
      <c r="V19" s="129" t="str">
        <f t="shared" si="7"/>
        <v>ALTO</v>
      </c>
      <c r="W19" s="71" t="str">
        <f t="shared" si="8"/>
        <v>MEDIO</v>
      </c>
      <c r="X19" s="126" t="s">
        <v>78</v>
      </c>
      <c r="Y19" s="130" t="s">
        <v>345</v>
      </c>
      <c r="Z19" s="71" t="str">
        <f t="shared" si="9"/>
        <v>BASSO</v>
      </c>
      <c r="AA19" s="126"/>
      <c r="AB19" s="122" t="s">
        <v>569</v>
      </c>
      <c r="AC19" s="123" t="s">
        <v>16</v>
      </c>
    </row>
    <row r="20" spans="1:29" ht="336" x14ac:dyDescent="0.35">
      <c r="A20" s="132">
        <v>17</v>
      </c>
      <c r="B20" s="167" t="s">
        <v>187</v>
      </c>
      <c r="C20" s="123"/>
      <c r="D20" s="122" t="s">
        <v>207</v>
      </c>
      <c r="E20" s="122" t="s">
        <v>118</v>
      </c>
      <c r="F20" s="122" t="s">
        <v>595</v>
      </c>
      <c r="G20" s="122" t="s">
        <v>532</v>
      </c>
      <c r="H20" s="152" t="s">
        <v>117</v>
      </c>
      <c r="I20" s="161">
        <v>0.8</v>
      </c>
      <c r="J20" s="162">
        <v>0.8</v>
      </c>
      <c r="K20" s="163">
        <v>0</v>
      </c>
      <c r="L20" s="161">
        <v>1</v>
      </c>
      <c r="M20" s="161">
        <v>0.8</v>
      </c>
      <c r="N20" s="127">
        <f t="shared" si="0"/>
        <v>3.4000000000000004</v>
      </c>
      <c r="O20" s="128" t="str">
        <f t="shared" si="1"/>
        <v>ALTA</v>
      </c>
      <c r="P20" s="126">
        <v>0.4</v>
      </c>
      <c r="Q20" s="126">
        <v>0</v>
      </c>
      <c r="R20" s="126">
        <v>0</v>
      </c>
      <c r="S20" s="126">
        <v>1</v>
      </c>
      <c r="T20" s="126">
        <v>0.8</v>
      </c>
      <c r="U20" s="127">
        <f t="shared" si="6"/>
        <v>2.2000000000000002</v>
      </c>
      <c r="V20" s="129" t="str">
        <f t="shared" si="7"/>
        <v>ALTO</v>
      </c>
      <c r="W20" s="71" t="str">
        <f t="shared" si="8"/>
        <v>ALTO</v>
      </c>
      <c r="X20" s="126" t="s">
        <v>78</v>
      </c>
      <c r="Y20" s="130" t="s">
        <v>345</v>
      </c>
      <c r="Z20" s="71" t="str">
        <f t="shared" si="9"/>
        <v>MEDIO</v>
      </c>
      <c r="AA20" s="149"/>
      <c r="AB20" s="122" t="s">
        <v>76</v>
      </c>
      <c r="AC20" s="123" t="s">
        <v>16</v>
      </c>
    </row>
    <row r="21" spans="1:29" ht="288" x14ac:dyDescent="0.35">
      <c r="A21" s="132">
        <v>18</v>
      </c>
      <c r="B21" s="167" t="s">
        <v>187</v>
      </c>
      <c r="C21" s="123"/>
      <c r="D21" s="122" t="s">
        <v>194</v>
      </c>
      <c r="E21" s="122" t="s">
        <v>282</v>
      </c>
      <c r="F21" s="122" t="s">
        <v>591</v>
      </c>
      <c r="G21" s="122" t="s">
        <v>532</v>
      </c>
      <c r="H21" s="152" t="s">
        <v>113</v>
      </c>
      <c r="I21" s="161">
        <v>1</v>
      </c>
      <c r="J21" s="162">
        <v>0.8</v>
      </c>
      <c r="K21" s="163">
        <v>0</v>
      </c>
      <c r="L21" s="161">
        <v>0.4</v>
      </c>
      <c r="M21" s="161">
        <v>0.4</v>
      </c>
      <c r="N21" s="127">
        <f t="shared" si="0"/>
        <v>2.6</v>
      </c>
      <c r="O21" s="128" t="str">
        <f t="shared" si="1"/>
        <v>MEDIA</v>
      </c>
      <c r="P21" s="126">
        <v>0.4</v>
      </c>
      <c r="Q21" s="126">
        <v>0</v>
      </c>
      <c r="R21" s="126">
        <v>0</v>
      </c>
      <c r="S21" s="126">
        <v>1</v>
      </c>
      <c r="T21" s="126">
        <v>0.8</v>
      </c>
      <c r="U21" s="127">
        <f t="shared" si="6"/>
        <v>2.2000000000000002</v>
      </c>
      <c r="V21" s="129" t="str">
        <f t="shared" si="7"/>
        <v>ALTO</v>
      </c>
      <c r="W21" s="71" t="str">
        <f t="shared" si="8"/>
        <v>MEDIO</v>
      </c>
      <c r="X21" s="126" t="s">
        <v>78</v>
      </c>
      <c r="Y21" s="130" t="s">
        <v>345</v>
      </c>
      <c r="Z21" s="71" t="str">
        <f t="shared" si="9"/>
        <v>BASSO</v>
      </c>
      <c r="AA21" s="149"/>
      <c r="AB21" s="122" t="s">
        <v>569</v>
      </c>
      <c r="AC21" s="123" t="s">
        <v>16</v>
      </c>
    </row>
    <row r="22" spans="1:29" ht="288" x14ac:dyDescent="0.35">
      <c r="A22" s="132">
        <v>19</v>
      </c>
      <c r="B22" s="167" t="s">
        <v>187</v>
      </c>
      <c r="C22" s="123"/>
      <c r="D22" s="122" t="s">
        <v>204</v>
      </c>
      <c r="E22" s="122" t="s">
        <v>280</v>
      </c>
      <c r="F22" s="122" t="s">
        <v>591</v>
      </c>
      <c r="G22" s="122" t="s">
        <v>532</v>
      </c>
      <c r="H22" s="152" t="s">
        <v>115</v>
      </c>
      <c r="I22" s="161">
        <v>1</v>
      </c>
      <c r="J22" s="162">
        <v>0.6</v>
      </c>
      <c r="K22" s="163">
        <v>0</v>
      </c>
      <c r="L22" s="161">
        <v>0.8</v>
      </c>
      <c r="M22" s="161">
        <v>0.6</v>
      </c>
      <c r="N22" s="127">
        <f t="shared" si="0"/>
        <v>3.0000000000000004</v>
      </c>
      <c r="O22" s="128" t="str">
        <f t="shared" si="1"/>
        <v>MEDIA</v>
      </c>
      <c r="P22" s="126">
        <v>0.4</v>
      </c>
      <c r="Q22" s="126">
        <v>0</v>
      </c>
      <c r="R22" s="126">
        <v>0</v>
      </c>
      <c r="S22" s="126">
        <v>1</v>
      </c>
      <c r="T22" s="126">
        <v>0.8</v>
      </c>
      <c r="U22" s="127">
        <f t="shared" si="6"/>
        <v>2.2000000000000002</v>
      </c>
      <c r="V22" s="129" t="str">
        <f t="shared" si="7"/>
        <v>ALTO</v>
      </c>
      <c r="W22" s="71" t="str">
        <f t="shared" si="8"/>
        <v>MEDIO</v>
      </c>
      <c r="X22" s="126" t="s">
        <v>78</v>
      </c>
      <c r="Y22" s="130" t="s">
        <v>345</v>
      </c>
      <c r="Z22" s="71" t="str">
        <f t="shared" si="9"/>
        <v>BASSO</v>
      </c>
      <c r="AA22" s="149"/>
      <c r="AB22" s="122" t="s">
        <v>76</v>
      </c>
      <c r="AC22" s="123" t="s">
        <v>16</v>
      </c>
    </row>
    <row r="23" spans="1:29" ht="234" x14ac:dyDescent="0.35">
      <c r="A23" s="132">
        <v>20</v>
      </c>
      <c r="B23" s="167" t="s">
        <v>187</v>
      </c>
      <c r="C23" s="123"/>
      <c r="D23" s="122" t="s">
        <v>205</v>
      </c>
      <c r="E23" s="122" t="s">
        <v>114</v>
      </c>
      <c r="F23" s="122" t="s">
        <v>591</v>
      </c>
      <c r="G23" s="122" t="s">
        <v>532</v>
      </c>
      <c r="H23" s="152" t="s">
        <v>115</v>
      </c>
      <c r="I23" s="161">
        <v>1</v>
      </c>
      <c r="J23" s="162">
        <v>0.8</v>
      </c>
      <c r="K23" s="163">
        <v>0</v>
      </c>
      <c r="L23" s="161">
        <v>0.8</v>
      </c>
      <c r="M23" s="161">
        <v>0.6</v>
      </c>
      <c r="N23" s="127">
        <f t="shared" si="0"/>
        <v>3.2</v>
      </c>
      <c r="O23" s="128" t="str">
        <f t="shared" si="1"/>
        <v>ALTA</v>
      </c>
      <c r="P23" s="126">
        <v>0.4</v>
      </c>
      <c r="Q23" s="126">
        <v>0</v>
      </c>
      <c r="R23" s="126">
        <v>0</v>
      </c>
      <c r="S23" s="126">
        <v>1</v>
      </c>
      <c r="T23" s="126">
        <v>0.8</v>
      </c>
      <c r="U23" s="127">
        <f t="shared" si="6"/>
        <v>2.2000000000000002</v>
      </c>
      <c r="V23" s="129" t="str">
        <f t="shared" si="7"/>
        <v>ALTO</v>
      </c>
      <c r="W23" s="71" t="str">
        <f t="shared" si="8"/>
        <v>ALTO</v>
      </c>
      <c r="X23" s="126" t="s">
        <v>78</v>
      </c>
      <c r="Y23" s="130" t="s">
        <v>345</v>
      </c>
      <c r="Z23" s="71" t="str">
        <f t="shared" si="9"/>
        <v>MEDIO</v>
      </c>
      <c r="AA23" s="149"/>
      <c r="AB23" s="122" t="s">
        <v>76</v>
      </c>
      <c r="AC23" s="123" t="s">
        <v>16</v>
      </c>
    </row>
    <row r="24" spans="1:29" ht="234" x14ac:dyDescent="0.35">
      <c r="A24" s="132">
        <v>21</v>
      </c>
      <c r="B24" s="167" t="s">
        <v>187</v>
      </c>
      <c r="C24" s="123"/>
      <c r="D24" s="122" t="s">
        <v>205</v>
      </c>
      <c r="E24" s="122" t="s">
        <v>116</v>
      </c>
      <c r="F24" s="122" t="s">
        <v>591</v>
      </c>
      <c r="G24" s="122" t="s">
        <v>532</v>
      </c>
      <c r="H24" s="152" t="s">
        <v>115</v>
      </c>
      <c r="I24" s="161">
        <v>1</v>
      </c>
      <c r="J24" s="162">
        <v>0.8</v>
      </c>
      <c r="K24" s="163">
        <v>0</v>
      </c>
      <c r="L24" s="161">
        <v>0.8</v>
      </c>
      <c r="M24" s="161">
        <v>0.6</v>
      </c>
      <c r="N24" s="127">
        <f t="shared" si="0"/>
        <v>3.2</v>
      </c>
      <c r="O24" s="128" t="str">
        <f t="shared" si="1"/>
        <v>ALTA</v>
      </c>
      <c r="P24" s="126">
        <v>0.4</v>
      </c>
      <c r="Q24" s="126">
        <v>0</v>
      </c>
      <c r="R24" s="126">
        <v>0</v>
      </c>
      <c r="S24" s="126">
        <v>1</v>
      </c>
      <c r="T24" s="126">
        <v>0.8</v>
      </c>
      <c r="U24" s="127">
        <f t="shared" si="6"/>
        <v>2.2000000000000002</v>
      </c>
      <c r="V24" s="129" t="str">
        <f t="shared" si="7"/>
        <v>ALTO</v>
      </c>
      <c r="W24" s="71" t="str">
        <f t="shared" si="8"/>
        <v>ALTO</v>
      </c>
      <c r="X24" s="126" t="s">
        <v>78</v>
      </c>
      <c r="Y24" s="130" t="s">
        <v>345</v>
      </c>
      <c r="Z24" s="71" t="str">
        <f t="shared" si="9"/>
        <v>MEDIO</v>
      </c>
      <c r="AA24" s="149"/>
      <c r="AB24" s="122" t="s">
        <v>76</v>
      </c>
      <c r="AC24" s="123" t="s">
        <v>16</v>
      </c>
    </row>
    <row r="25" spans="1:29" ht="288" x14ac:dyDescent="0.35">
      <c r="A25" s="132">
        <v>22</v>
      </c>
      <c r="B25" s="167" t="s">
        <v>187</v>
      </c>
      <c r="C25" s="123"/>
      <c r="D25" s="122" t="s">
        <v>206</v>
      </c>
      <c r="E25" s="122" t="s">
        <v>283</v>
      </c>
      <c r="F25" s="122" t="s">
        <v>591</v>
      </c>
      <c r="G25" s="122" t="s">
        <v>532</v>
      </c>
      <c r="H25" s="152" t="s">
        <v>115</v>
      </c>
      <c r="I25" s="161">
        <v>0.4</v>
      </c>
      <c r="J25" s="162">
        <v>0.8</v>
      </c>
      <c r="K25" s="163">
        <v>0</v>
      </c>
      <c r="L25" s="161">
        <v>1</v>
      </c>
      <c r="M25" s="161">
        <v>0.8</v>
      </c>
      <c r="N25" s="127">
        <f t="shared" si="0"/>
        <v>3</v>
      </c>
      <c r="O25" s="128" t="str">
        <f t="shared" si="1"/>
        <v>MEDIA</v>
      </c>
      <c r="P25" s="126">
        <v>0.4</v>
      </c>
      <c r="Q25" s="126">
        <v>0</v>
      </c>
      <c r="R25" s="126">
        <v>0</v>
      </c>
      <c r="S25" s="126">
        <v>1</v>
      </c>
      <c r="T25" s="126">
        <v>0.8</v>
      </c>
      <c r="U25" s="127">
        <f t="shared" si="6"/>
        <v>2.2000000000000002</v>
      </c>
      <c r="V25" s="129" t="str">
        <f t="shared" si="7"/>
        <v>ALTO</v>
      </c>
      <c r="W25" s="71" t="str">
        <f t="shared" si="8"/>
        <v>MEDIO</v>
      </c>
      <c r="X25" s="126" t="s">
        <v>78</v>
      </c>
      <c r="Y25" s="130" t="s">
        <v>345</v>
      </c>
      <c r="Z25" s="71" t="str">
        <f t="shared" si="9"/>
        <v>BASSO</v>
      </c>
      <c r="AA25" s="149"/>
      <c r="AB25" s="122" t="s">
        <v>76</v>
      </c>
      <c r="AC25" s="123" t="s">
        <v>16</v>
      </c>
    </row>
    <row r="26" spans="1:29" ht="288" x14ac:dyDescent="0.35">
      <c r="A26" s="132">
        <v>23</v>
      </c>
      <c r="B26" s="167" t="s">
        <v>187</v>
      </c>
      <c r="C26" s="123"/>
      <c r="D26" s="122" t="s">
        <v>204</v>
      </c>
      <c r="E26" s="122" t="s">
        <v>277</v>
      </c>
      <c r="F26" s="122" t="s">
        <v>592</v>
      </c>
      <c r="G26" s="122" t="s">
        <v>528</v>
      </c>
      <c r="H26" s="152" t="s">
        <v>274</v>
      </c>
      <c r="I26" s="161">
        <v>1</v>
      </c>
      <c r="J26" s="162">
        <v>0.8</v>
      </c>
      <c r="K26" s="163">
        <v>0</v>
      </c>
      <c r="L26" s="161">
        <v>0.4</v>
      </c>
      <c r="M26" s="161">
        <v>0.4</v>
      </c>
      <c r="N26" s="127">
        <f t="shared" si="0"/>
        <v>2.6</v>
      </c>
      <c r="O26" s="128" t="str">
        <f t="shared" si="1"/>
        <v>MEDIA</v>
      </c>
      <c r="P26" s="126">
        <v>0.4</v>
      </c>
      <c r="Q26" s="126">
        <v>0</v>
      </c>
      <c r="R26" s="126">
        <v>0</v>
      </c>
      <c r="S26" s="126">
        <v>1</v>
      </c>
      <c r="T26" s="126">
        <v>0.8</v>
      </c>
      <c r="U26" s="127">
        <f t="shared" si="6"/>
        <v>2.2000000000000002</v>
      </c>
      <c r="V26" s="129" t="str">
        <f t="shared" si="7"/>
        <v>ALTO</v>
      </c>
      <c r="W26" s="71" t="str">
        <f t="shared" si="8"/>
        <v>MEDIO</v>
      </c>
      <c r="X26" s="126" t="s">
        <v>78</v>
      </c>
      <c r="Y26" s="130" t="s">
        <v>345</v>
      </c>
      <c r="Z26" s="71" t="str">
        <f t="shared" si="9"/>
        <v>BASSO</v>
      </c>
      <c r="AA26" s="149"/>
      <c r="AB26" s="122" t="s">
        <v>569</v>
      </c>
      <c r="AC26" s="123" t="s">
        <v>16</v>
      </c>
    </row>
    <row r="27" spans="1:29" ht="288" x14ac:dyDescent="0.35">
      <c r="A27" s="132">
        <v>24</v>
      </c>
      <c r="B27" s="167" t="s">
        <v>187</v>
      </c>
      <c r="C27" s="123"/>
      <c r="D27" s="122" t="s">
        <v>204</v>
      </c>
      <c r="E27" s="122" t="s">
        <v>276</v>
      </c>
      <c r="F27" s="122" t="s">
        <v>593</v>
      </c>
      <c r="G27" s="122" t="s">
        <v>528</v>
      </c>
      <c r="H27" s="152" t="s">
        <v>273</v>
      </c>
      <c r="I27" s="161">
        <v>1</v>
      </c>
      <c r="J27" s="162">
        <v>0.8</v>
      </c>
      <c r="K27" s="163">
        <v>0</v>
      </c>
      <c r="L27" s="161">
        <v>0.4</v>
      </c>
      <c r="M27" s="161">
        <v>0.4</v>
      </c>
      <c r="N27" s="127">
        <f t="shared" si="0"/>
        <v>2.6</v>
      </c>
      <c r="O27" s="128" t="str">
        <f t="shared" si="1"/>
        <v>MEDIA</v>
      </c>
      <c r="P27" s="126">
        <v>0.4</v>
      </c>
      <c r="Q27" s="126">
        <v>0</v>
      </c>
      <c r="R27" s="126">
        <v>0</v>
      </c>
      <c r="S27" s="126">
        <v>1</v>
      </c>
      <c r="T27" s="126">
        <v>0.8</v>
      </c>
      <c r="U27" s="127">
        <f t="shared" si="6"/>
        <v>2.2000000000000002</v>
      </c>
      <c r="V27" s="129" t="str">
        <f t="shared" si="7"/>
        <v>ALTO</v>
      </c>
      <c r="W27" s="71" t="str">
        <f t="shared" si="8"/>
        <v>MEDIO</v>
      </c>
      <c r="X27" s="126" t="s">
        <v>78</v>
      </c>
      <c r="Y27" s="130" t="s">
        <v>345</v>
      </c>
      <c r="Z27" s="71" t="str">
        <f t="shared" si="9"/>
        <v>BASSO</v>
      </c>
      <c r="AA27" s="149"/>
      <c r="AB27" s="122" t="s">
        <v>569</v>
      </c>
      <c r="AC27" s="123" t="s">
        <v>16</v>
      </c>
    </row>
    <row r="28" spans="1:29" ht="336" x14ac:dyDescent="0.35">
      <c r="A28" s="132">
        <v>25</v>
      </c>
      <c r="B28" s="167" t="s">
        <v>187</v>
      </c>
      <c r="C28" s="123"/>
      <c r="D28" s="122" t="s">
        <v>204</v>
      </c>
      <c r="E28" s="122" t="s">
        <v>279</v>
      </c>
      <c r="F28" s="122" t="s">
        <v>593</v>
      </c>
      <c r="G28" s="122" t="s">
        <v>528</v>
      </c>
      <c r="H28" s="152" t="s">
        <v>273</v>
      </c>
      <c r="I28" s="161">
        <v>1</v>
      </c>
      <c r="J28" s="162">
        <v>0.8</v>
      </c>
      <c r="K28" s="163">
        <v>0</v>
      </c>
      <c r="L28" s="161">
        <v>0.4</v>
      </c>
      <c r="M28" s="161">
        <v>0.4</v>
      </c>
      <c r="N28" s="127">
        <f t="shared" si="0"/>
        <v>2.6</v>
      </c>
      <c r="O28" s="128" t="str">
        <f t="shared" si="1"/>
        <v>MEDIA</v>
      </c>
      <c r="P28" s="126">
        <v>0.4</v>
      </c>
      <c r="Q28" s="126">
        <v>0</v>
      </c>
      <c r="R28" s="126">
        <v>0</v>
      </c>
      <c r="S28" s="126">
        <v>1</v>
      </c>
      <c r="T28" s="126">
        <v>0.8</v>
      </c>
      <c r="U28" s="127">
        <f t="shared" si="6"/>
        <v>2.2000000000000002</v>
      </c>
      <c r="V28" s="129" t="str">
        <f t="shared" si="7"/>
        <v>ALTO</v>
      </c>
      <c r="W28" s="71" t="str">
        <f t="shared" si="8"/>
        <v>MEDIO</v>
      </c>
      <c r="X28" s="126" t="s">
        <v>78</v>
      </c>
      <c r="Y28" s="130" t="s">
        <v>345</v>
      </c>
      <c r="Z28" s="71" t="str">
        <f t="shared" si="9"/>
        <v>BASSO</v>
      </c>
      <c r="AA28" s="149"/>
      <c r="AB28" s="122" t="s">
        <v>569</v>
      </c>
      <c r="AC28" s="123" t="s">
        <v>16</v>
      </c>
    </row>
    <row r="29" spans="1:29" ht="288" x14ac:dyDescent="0.35">
      <c r="A29" s="132">
        <v>26</v>
      </c>
      <c r="B29" s="167" t="s">
        <v>187</v>
      </c>
      <c r="C29" s="123"/>
      <c r="D29" s="122" t="s">
        <v>204</v>
      </c>
      <c r="E29" s="122" t="s">
        <v>275</v>
      </c>
      <c r="F29" s="122" t="s">
        <v>594</v>
      </c>
      <c r="G29" s="122" t="s">
        <v>528</v>
      </c>
      <c r="H29" s="152" t="s">
        <v>272</v>
      </c>
      <c r="I29" s="161">
        <v>1</v>
      </c>
      <c r="J29" s="162">
        <v>0.8</v>
      </c>
      <c r="K29" s="163">
        <v>0</v>
      </c>
      <c r="L29" s="161">
        <v>0.4</v>
      </c>
      <c r="M29" s="161">
        <v>0.4</v>
      </c>
      <c r="N29" s="127">
        <f t="shared" si="0"/>
        <v>2.6</v>
      </c>
      <c r="O29" s="128" t="str">
        <f t="shared" si="1"/>
        <v>MEDIA</v>
      </c>
      <c r="P29" s="126">
        <v>0.4</v>
      </c>
      <c r="Q29" s="126">
        <v>0</v>
      </c>
      <c r="R29" s="126">
        <v>0</v>
      </c>
      <c r="S29" s="126">
        <v>1</v>
      </c>
      <c r="T29" s="126">
        <v>0.8</v>
      </c>
      <c r="U29" s="127">
        <f t="shared" si="6"/>
        <v>2.2000000000000002</v>
      </c>
      <c r="V29" s="129" t="str">
        <f t="shared" si="7"/>
        <v>ALTO</v>
      </c>
      <c r="W29" s="71" t="str">
        <f t="shared" si="8"/>
        <v>MEDIO</v>
      </c>
      <c r="X29" s="126" t="s">
        <v>78</v>
      </c>
      <c r="Y29" s="130" t="s">
        <v>345</v>
      </c>
      <c r="Z29" s="71" t="str">
        <f t="shared" si="9"/>
        <v>BASSO</v>
      </c>
      <c r="AA29" s="149"/>
      <c r="AB29" s="122" t="s">
        <v>569</v>
      </c>
      <c r="AC29" s="123" t="s">
        <v>16</v>
      </c>
    </row>
    <row r="30" spans="1:29" ht="288" x14ac:dyDescent="0.35">
      <c r="A30" s="132">
        <v>27</v>
      </c>
      <c r="B30" s="167" t="s">
        <v>187</v>
      </c>
      <c r="C30" s="123"/>
      <c r="D30" s="122" t="s">
        <v>204</v>
      </c>
      <c r="E30" s="122" t="s">
        <v>278</v>
      </c>
      <c r="F30" s="122" t="s">
        <v>577</v>
      </c>
      <c r="G30" s="122" t="s">
        <v>532</v>
      </c>
      <c r="H30" s="152" t="s">
        <v>281</v>
      </c>
      <c r="I30" s="161">
        <v>0.8</v>
      </c>
      <c r="J30" s="162">
        <v>0.8</v>
      </c>
      <c r="K30" s="163">
        <v>0</v>
      </c>
      <c r="L30" s="161">
        <v>0.4</v>
      </c>
      <c r="M30" s="161">
        <v>0.4</v>
      </c>
      <c r="N30" s="127">
        <f t="shared" si="0"/>
        <v>2.4</v>
      </c>
      <c r="O30" s="128" t="str">
        <f t="shared" si="1"/>
        <v>MEDIA</v>
      </c>
      <c r="P30" s="126">
        <v>0.4</v>
      </c>
      <c r="Q30" s="126">
        <v>0</v>
      </c>
      <c r="R30" s="126">
        <v>0</v>
      </c>
      <c r="S30" s="126">
        <v>1</v>
      </c>
      <c r="T30" s="126">
        <v>0.8</v>
      </c>
      <c r="U30" s="127">
        <f t="shared" si="6"/>
        <v>2.2000000000000002</v>
      </c>
      <c r="V30" s="129" t="str">
        <f t="shared" si="7"/>
        <v>ALTO</v>
      </c>
      <c r="W30" s="71" t="str">
        <f t="shared" si="8"/>
        <v>MEDIO</v>
      </c>
      <c r="X30" s="126" t="s">
        <v>78</v>
      </c>
      <c r="Y30" s="130" t="s">
        <v>345</v>
      </c>
      <c r="Z30" s="71" t="str">
        <f t="shared" si="9"/>
        <v>BASSO</v>
      </c>
      <c r="AA30" s="149"/>
      <c r="AB30" s="122" t="s">
        <v>569</v>
      </c>
      <c r="AC30" s="123" t="s">
        <v>16</v>
      </c>
    </row>
    <row r="31" spans="1:29" ht="312" x14ac:dyDescent="0.25">
      <c r="A31" s="132">
        <v>28</v>
      </c>
      <c r="B31" s="167" t="s">
        <v>187</v>
      </c>
      <c r="C31" s="126"/>
      <c r="D31" s="124" t="s">
        <v>98</v>
      </c>
      <c r="E31" s="124" t="s">
        <v>124</v>
      </c>
      <c r="F31" s="122" t="s">
        <v>575</v>
      </c>
      <c r="G31" s="124" t="s">
        <v>529</v>
      </c>
      <c r="H31" s="153" t="s">
        <v>31</v>
      </c>
      <c r="I31" s="161">
        <v>0.2</v>
      </c>
      <c r="J31" s="162">
        <v>0.8</v>
      </c>
      <c r="K31" s="163">
        <v>0</v>
      </c>
      <c r="L31" s="161">
        <v>1</v>
      </c>
      <c r="M31" s="161">
        <v>0.8</v>
      </c>
      <c r="N31" s="127">
        <f t="shared" si="0"/>
        <v>2.8</v>
      </c>
      <c r="O31" s="128" t="str">
        <f t="shared" si="1"/>
        <v>MEDIA</v>
      </c>
      <c r="P31" s="126">
        <v>0.4</v>
      </c>
      <c r="Q31" s="126">
        <v>0</v>
      </c>
      <c r="R31" s="126">
        <v>0</v>
      </c>
      <c r="S31" s="126">
        <v>1</v>
      </c>
      <c r="T31" s="126">
        <v>1</v>
      </c>
      <c r="U31" s="127">
        <f t="shared" si="6"/>
        <v>2.4</v>
      </c>
      <c r="V31" s="129" t="str">
        <f t="shared" si="7"/>
        <v>ALTO</v>
      </c>
      <c r="W31" s="71" t="str">
        <f t="shared" si="8"/>
        <v>MEDIO</v>
      </c>
      <c r="X31" s="126" t="s">
        <v>78</v>
      </c>
      <c r="Y31" s="130" t="s">
        <v>345</v>
      </c>
      <c r="Z31" s="71" t="str">
        <f t="shared" si="9"/>
        <v>BASSO</v>
      </c>
      <c r="AA31" s="126" t="s">
        <v>15</v>
      </c>
      <c r="AB31" s="122" t="s">
        <v>569</v>
      </c>
      <c r="AC31" s="123" t="s">
        <v>16</v>
      </c>
    </row>
    <row r="32" spans="1:29" ht="408" x14ac:dyDescent="0.35">
      <c r="A32" s="132">
        <v>29</v>
      </c>
      <c r="B32" s="167" t="s">
        <v>187</v>
      </c>
      <c r="C32" s="123"/>
      <c r="D32" s="122" t="s">
        <v>195</v>
      </c>
      <c r="E32" s="122" t="s">
        <v>263</v>
      </c>
      <c r="F32" s="122" t="s">
        <v>578</v>
      </c>
      <c r="G32" s="122" t="s">
        <v>530</v>
      </c>
      <c r="H32" s="152" t="s">
        <v>262</v>
      </c>
      <c r="I32" s="161">
        <v>0.4</v>
      </c>
      <c r="J32" s="162">
        <v>0.8</v>
      </c>
      <c r="K32" s="163">
        <v>0</v>
      </c>
      <c r="L32" s="161">
        <v>1</v>
      </c>
      <c r="M32" s="161">
        <v>1</v>
      </c>
      <c r="N32" s="127">
        <f t="shared" si="0"/>
        <v>3.2</v>
      </c>
      <c r="O32" s="128" t="str">
        <f t="shared" si="1"/>
        <v>ALTA</v>
      </c>
      <c r="P32" s="126">
        <v>0.4</v>
      </c>
      <c r="Q32" s="126">
        <v>0</v>
      </c>
      <c r="R32" s="126">
        <v>0</v>
      </c>
      <c r="S32" s="126">
        <v>1</v>
      </c>
      <c r="T32" s="126">
        <v>0.8</v>
      </c>
      <c r="U32" s="127">
        <f t="shared" si="6"/>
        <v>2.2000000000000002</v>
      </c>
      <c r="V32" s="129" t="str">
        <f t="shared" si="7"/>
        <v>ALTO</v>
      </c>
      <c r="W32" s="71" t="str">
        <f t="shared" si="8"/>
        <v>ALTO</v>
      </c>
      <c r="X32" s="126" t="s">
        <v>78</v>
      </c>
      <c r="Y32" s="130" t="s">
        <v>345</v>
      </c>
      <c r="Z32" s="71" t="str">
        <f t="shared" si="9"/>
        <v>MEDIO</v>
      </c>
      <c r="AA32" s="149"/>
      <c r="AB32" s="122" t="s">
        <v>76</v>
      </c>
      <c r="AC32" s="123" t="s">
        <v>16</v>
      </c>
    </row>
    <row r="33" spans="1:29" ht="409.5" x14ac:dyDescent="0.25">
      <c r="A33" s="132">
        <v>30</v>
      </c>
      <c r="B33" s="167" t="s">
        <v>187</v>
      </c>
      <c r="C33" s="123"/>
      <c r="D33" s="122" t="s">
        <v>192</v>
      </c>
      <c r="E33" s="124" t="s">
        <v>128</v>
      </c>
      <c r="F33" s="122" t="s">
        <v>600</v>
      </c>
      <c r="G33" s="126" t="s">
        <v>526</v>
      </c>
      <c r="H33" s="153" t="s">
        <v>93</v>
      </c>
      <c r="I33" s="162">
        <v>1</v>
      </c>
      <c r="J33" s="162">
        <v>0.8</v>
      </c>
      <c r="K33" s="163">
        <v>0</v>
      </c>
      <c r="L33" s="162">
        <v>0.4</v>
      </c>
      <c r="M33" s="162">
        <v>0.6</v>
      </c>
      <c r="N33" s="127">
        <f t="shared" si="0"/>
        <v>2.8000000000000003</v>
      </c>
      <c r="O33" s="128" t="str">
        <f t="shared" si="1"/>
        <v>MEDIA</v>
      </c>
      <c r="P33" s="126">
        <v>0.4</v>
      </c>
      <c r="Q33" s="126">
        <v>0</v>
      </c>
      <c r="R33" s="126">
        <v>0</v>
      </c>
      <c r="S33" s="126">
        <v>1</v>
      </c>
      <c r="T33" s="126">
        <v>0.6</v>
      </c>
      <c r="U33" s="127">
        <f t="shared" si="6"/>
        <v>2</v>
      </c>
      <c r="V33" s="129" t="str">
        <f t="shared" si="7"/>
        <v>MEDIO</v>
      </c>
      <c r="W33" s="71" t="str">
        <f t="shared" si="8"/>
        <v>MEDIO</v>
      </c>
      <c r="X33" s="126" t="s">
        <v>78</v>
      </c>
      <c r="Y33" s="130" t="s">
        <v>345</v>
      </c>
      <c r="Z33" s="71" t="str">
        <f t="shared" si="9"/>
        <v>BASSO</v>
      </c>
      <c r="AA33" s="126"/>
      <c r="AB33" s="122" t="s">
        <v>569</v>
      </c>
      <c r="AC33" s="123" t="s">
        <v>16</v>
      </c>
    </row>
    <row r="34" spans="1:29" ht="288" x14ac:dyDescent="0.25">
      <c r="A34" s="132">
        <v>31</v>
      </c>
      <c r="B34" s="167" t="s">
        <v>187</v>
      </c>
      <c r="C34" s="138" t="s">
        <v>535</v>
      </c>
      <c r="D34" s="122" t="s">
        <v>536</v>
      </c>
      <c r="E34" s="137" t="s">
        <v>537</v>
      </c>
      <c r="F34" s="158" t="s">
        <v>596</v>
      </c>
      <c r="G34" s="138" t="s">
        <v>551</v>
      </c>
      <c r="H34" s="153" t="s">
        <v>553</v>
      </c>
      <c r="I34" s="161">
        <v>0.4</v>
      </c>
      <c r="J34" s="161">
        <v>1</v>
      </c>
      <c r="K34" s="161">
        <v>0</v>
      </c>
      <c r="L34" s="161">
        <v>0.6</v>
      </c>
      <c r="M34" s="161">
        <v>1</v>
      </c>
      <c r="N34" s="127">
        <f t="shared" si="0"/>
        <v>3</v>
      </c>
      <c r="O34" s="128" t="str">
        <f t="shared" si="1"/>
        <v>MEDIA</v>
      </c>
      <c r="P34" s="125">
        <v>0.2</v>
      </c>
      <c r="Q34" s="125">
        <v>0</v>
      </c>
      <c r="R34" s="125">
        <v>0</v>
      </c>
      <c r="S34" s="125">
        <v>0.4</v>
      </c>
      <c r="T34" s="125">
        <v>0.8</v>
      </c>
      <c r="U34" s="127">
        <f t="shared" si="6"/>
        <v>1.4000000000000001</v>
      </c>
      <c r="V34" s="129" t="str">
        <f t="shared" si="7"/>
        <v>MEDIO</v>
      </c>
      <c r="W34" s="71" t="str">
        <f t="shared" si="8"/>
        <v>MEDIO</v>
      </c>
      <c r="X34" s="126" t="s">
        <v>78</v>
      </c>
      <c r="Y34" s="130" t="s">
        <v>345</v>
      </c>
      <c r="Z34" s="71" t="str">
        <f t="shared" si="9"/>
        <v>BASSO</v>
      </c>
      <c r="AA34" s="138"/>
      <c r="AB34" s="122" t="s">
        <v>569</v>
      </c>
      <c r="AC34" s="123" t="s">
        <v>16</v>
      </c>
    </row>
    <row r="35" spans="1:29" ht="234" x14ac:dyDescent="0.25">
      <c r="A35" s="132">
        <v>32</v>
      </c>
      <c r="B35" s="167" t="s">
        <v>187</v>
      </c>
      <c r="C35" s="138" t="s">
        <v>535</v>
      </c>
      <c r="D35" s="122" t="s">
        <v>538</v>
      </c>
      <c r="E35" s="122" t="s">
        <v>539</v>
      </c>
      <c r="F35" s="158" t="s">
        <v>573</v>
      </c>
      <c r="G35" s="138" t="s">
        <v>551</v>
      </c>
      <c r="H35" s="153" t="s">
        <v>554</v>
      </c>
      <c r="I35" s="161">
        <v>0.6</v>
      </c>
      <c r="J35" s="161">
        <v>0.8</v>
      </c>
      <c r="K35" s="161">
        <v>0</v>
      </c>
      <c r="L35" s="161">
        <v>0.8</v>
      </c>
      <c r="M35" s="161">
        <v>0.8</v>
      </c>
      <c r="N35" s="127">
        <f t="shared" si="0"/>
        <v>3</v>
      </c>
      <c r="O35" s="128" t="str">
        <f t="shared" si="1"/>
        <v>MEDIA</v>
      </c>
      <c r="P35" s="125">
        <v>0.2</v>
      </c>
      <c r="Q35" s="125">
        <v>0</v>
      </c>
      <c r="R35" s="125">
        <v>0</v>
      </c>
      <c r="S35" s="125">
        <v>0.4</v>
      </c>
      <c r="T35" s="125">
        <v>0.8</v>
      </c>
      <c r="U35" s="127">
        <f t="shared" si="6"/>
        <v>1.4000000000000001</v>
      </c>
      <c r="V35" s="129" t="str">
        <f t="shared" si="7"/>
        <v>MEDIO</v>
      </c>
      <c r="W35" s="71" t="str">
        <f t="shared" si="8"/>
        <v>MEDIO</v>
      </c>
      <c r="X35" s="126" t="s">
        <v>78</v>
      </c>
      <c r="Y35" s="130" t="s">
        <v>345</v>
      </c>
      <c r="Z35" s="71" t="str">
        <f t="shared" si="9"/>
        <v>BASSO</v>
      </c>
      <c r="AA35" s="138"/>
      <c r="AB35" s="122" t="s">
        <v>569</v>
      </c>
      <c r="AC35" s="123" t="s">
        <v>16</v>
      </c>
    </row>
    <row r="36" spans="1:29" ht="234" x14ac:dyDescent="0.25">
      <c r="A36" s="132">
        <v>33</v>
      </c>
      <c r="B36" s="167" t="s">
        <v>187</v>
      </c>
      <c r="C36" s="138" t="s">
        <v>535</v>
      </c>
      <c r="D36" s="122" t="s">
        <v>540</v>
      </c>
      <c r="E36" s="122" t="s">
        <v>541</v>
      </c>
      <c r="F36" s="158" t="s">
        <v>596</v>
      </c>
      <c r="G36" s="138" t="s">
        <v>551</v>
      </c>
      <c r="H36" s="153" t="s">
        <v>554</v>
      </c>
      <c r="I36" s="161">
        <v>0.6</v>
      </c>
      <c r="J36" s="161">
        <v>0.8</v>
      </c>
      <c r="K36" s="161">
        <v>0</v>
      </c>
      <c r="L36" s="161">
        <v>0.6</v>
      </c>
      <c r="M36" s="161">
        <v>0.8</v>
      </c>
      <c r="N36" s="127">
        <f t="shared" si="0"/>
        <v>2.8</v>
      </c>
      <c r="O36" s="128" t="str">
        <f t="shared" si="1"/>
        <v>MEDIA</v>
      </c>
      <c r="P36" s="125">
        <v>0.2</v>
      </c>
      <c r="Q36" s="125">
        <v>0</v>
      </c>
      <c r="R36" s="125">
        <v>0</v>
      </c>
      <c r="S36" s="125">
        <v>0.4</v>
      </c>
      <c r="T36" s="125">
        <v>0.8</v>
      </c>
      <c r="U36" s="127">
        <f t="shared" si="6"/>
        <v>1.4000000000000001</v>
      </c>
      <c r="V36" s="129" t="str">
        <f t="shared" si="7"/>
        <v>MEDIO</v>
      </c>
      <c r="W36" s="71" t="str">
        <f t="shared" si="8"/>
        <v>MEDIO</v>
      </c>
      <c r="X36" s="126" t="s">
        <v>78</v>
      </c>
      <c r="Y36" s="130" t="s">
        <v>345</v>
      </c>
      <c r="Z36" s="71" t="str">
        <f t="shared" si="9"/>
        <v>BASSO</v>
      </c>
      <c r="AA36" s="138"/>
      <c r="AB36" s="122" t="s">
        <v>569</v>
      </c>
      <c r="AC36" s="123" t="s">
        <v>16</v>
      </c>
    </row>
    <row r="37" spans="1:29" ht="409.5" x14ac:dyDescent="0.25">
      <c r="A37" s="132">
        <v>34</v>
      </c>
      <c r="B37" s="167" t="s">
        <v>187</v>
      </c>
      <c r="C37" s="138" t="s">
        <v>535</v>
      </c>
      <c r="D37" s="122" t="s">
        <v>196</v>
      </c>
      <c r="E37" s="122" t="s">
        <v>542</v>
      </c>
      <c r="F37" s="158" t="s">
        <v>552</v>
      </c>
      <c r="G37" s="138" t="s">
        <v>551</v>
      </c>
      <c r="H37" s="153" t="s">
        <v>554</v>
      </c>
      <c r="I37" s="161">
        <v>0.2</v>
      </c>
      <c r="J37" s="161">
        <v>0.8</v>
      </c>
      <c r="K37" s="161">
        <v>0</v>
      </c>
      <c r="L37" s="161">
        <v>0.6</v>
      </c>
      <c r="M37" s="161">
        <v>0.8</v>
      </c>
      <c r="N37" s="127">
        <f t="shared" si="0"/>
        <v>2.4000000000000004</v>
      </c>
      <c r="O37" s="128" t="str">
        <f t="shared" si="1"/>
        <v>MEDIA</v>
      </c>
      <c r="P37" s="125">
        <v>0.2</v>
      </c>
      <c r="Q37" s="125">
        <v>0</v>
      </c>
      <c r="R37" s="125">
        <v>0</v>
      </c>
      <c r="S37" s="125">
        <v>0.4</v>
      </c>
      <c r="T37" s="125">
        <v>0.8</v>
      </c>
      <c r="U37" s="127">
        <f t="shared" si="6"/>
        <v>1.4000000000000001</v>
      </c>
      <c r="V37" s="129" t="str">
        <f t="shared" si="7"/>
        <v>MEDIO</v>
      </c>
      <c r="W37" s="71" t="str">
        <f t="shared" si="8"/>
        <v>MEDIO</v>
      </c>
      <c r="X37" s="126" t="s">
        <v>78</v>
      </c>
      <c r="Y37" s="130" t="s">
        <v>345</v>
      </c>
      <c r="Z37" s="71" t="str">
        <f t="shared" si="9"/>
        <v>BASSO</v>
      </c>
      <c r="AA37" s="138"/>
      <c r="AB37" s="122" t="s">
        <v>569</v>
      </c>
      <c r="AC37" s="123" t="s">
        <v>16</v>
      </c>
    </row>
    <row r="38" spans="1:29" ht="409.5" x14ac:dyDescent="0.25">
      <c r="A38" s="132">
        <v>35</v>
      </c>
      <c r="B38" s="167" t="s">
        <v>187</v>
      </c>
      <c r="C38" s="138" t="s">
        <v>535</v>
      </c>
      <c r="D38" s="122" t="s">
        <v>196</v>
      </c>
      <c r="E38" s="122" t="s">
        <v>543</v>
      </c>
      <c r="F38" s="158" t="s">
        <v>596</v>
      </c>
      <c r="G38" s="138" t="s">
        <v>551</v>
      </c>
      <c r="H38" s="153" t="s">
        <v>554</v>
      </c>
      <c r="I38" s="161">
        <v>0.6</v>
      </c>
      <c r="J38" s="161">
        <v>0.8</v>
      </c>
      <c r="K38" s="161">
        <v>0</v>
      </c>
      <c r="L38" s="161">
        <v>0.6</v>
      </c>
      <c r="M38" s="161">
        <v>0.6</v>
      </c>
      <c r="N38" s="127">
        <f t="shared" si="0"/>
        <v>2.6</v>
      </c>
      <c r="O38" s="128" t="str">
        <f t="shared" si="1"/>
        <v>MEDIA</v>
      </c>
      <c r="P38" s="125">
        <v>0.2</v>
      </c>
      <c r="Q38" s="125">
        <v>0</v>
      </c>
      <c r="R38" s="125">
        <v>0</v>
      </c>
      <c r="S38" s="125">
        <v>0.4</v>
      </c>
      <c r="T38" s="125">
        <v>0.8</v>
      </c>
      <c r="U38" s="127">
        <f t="shared" si="6"/>
        <v>1.4000000000000001</v>
      </c>
      <c r="V38" s="129" t="str">
        <f t="shared" si="7"/>
        <v>MEDIO</v>
      </c>
      <c r="W38" s="71" t="str">
        <f t="shared" si="8"/>
        <v>MEDIO</v>
      </c>
      <c r="X38" s="126" t="s">
        <v>78</v>
      </c>
      <c r="Y38" s="130" t="s">
        <v>345</v>
      </c>
      <c r="Z38" s="71" t="str">
        <f t="shared" si="9"/>
        <v>BASSO</v>
      </c>
      <c r="AA38" s="138"/>
      <c r="AB38" s="122" t="s">
        <v>569</v>
      </c>
      <c r="AC38" s="123" t="s">
        <v>16</v>
      </c>
    </row>
    <row r="39" spans="1:29" ht="409.5" x14ac:dyDescent="0.25">
      <c r="A39" s="132">
        <v>36</v>
      </c>
      <c r="B39" s="167" t="s">
        <v>187</v>
      </c>
      <c r="C39" s="138" t="s">
        <v>535</v>
      </c>
      <c r="D39" s="122" t="s">
        <v>196</v>
      </c>
      <c r="E39" s="122" t="s">
        <v>544</v>
      </c>
      <c r="F39" s="158" t="s">
        <v>602</v>
      </c>
      <c r="G39" s="138" t="s">
        <v>551</v>
      </c>
      <c r="H39" s="153" t="s">
        <v>554</v>
      </c>
      <c r="I39" s="161">
        <v>0.6</v>
      </c>
      <c r="J39" s="161">
        <v>0.8</v>
      </c>
      <c r="K39" s="161">
        <v>0</v>
      </c>
      <c r="L39" s="161">
        <v>0.6</v>
      </c>
      <c r="M39" s="161">
        <v>1</v>
      </c>
      <c r="N39" s="127">
        <f t="shared" si="0"/>
        <v>3</v>
      </c>
      <c r="O39" s="128" t="str">
        <f t="shared" si="1"/>
        <v>MEDIA</v>
      </c>
      <c r="P39" s="125">
        <v>0.2</v>
      </c>
      <c r="Q39" s="125">
        <v>0</v>
      </c>
      <c r="R39" s="125">
        <v>0</v>
      </c>
      <c r="S39" s="125">
        <v>0.4</v>
      </c>
      <c r="T39" s="125">
        <v>0.8</v>
      </c>
      <c r="U39" s="127">
        <f t="shared" si="6"/>
        <v>1.4000000000000001</v>
      </c>
      <c r="V39" s="129" t="str">
        <f t="shared" si="7"/>
        <v>MEDIO</v>
      </c>
      <c r="W39" s="71" t="str">
        <f t="shared" si="8"/>
        <v>MEDIO</v>
      </c>
      <c r="X39" s="126" t="s">
        <v>78</v>
      </c>
      <c r="Y39" s="130" t="s">
        <v>345</v>
      </c>
      <c r="Z39" s="71" t="str">
        <f t="shared" si="9"/>
        <v>BASSO</v>
      </c>
      <c r="AA39" s="138"/>
      <c r="AB39" s="122" t="s">
        <v>569</v>
      </c>
      <c r="AC39" s="123" t="s">
        <v>16</v>
      </c>
    </row>
    <row r="40" spans="1:29" ht="409.5" x14ac:dyDescent="0.25">
      <c r="A40" s="132">
        <v>37</v>
      </c>
      <c r="B40" s="167" t="s">
        <v>187</v>
      </c>
      <c r="C40" s="138" t="s">
        <v>535</v>
      </c>
      <c r="D40" s="122" t="s">
        <v>196</v>
      </c>
      <c r="E40" s="122" t="s">
        <v>545</v>
      </c>
      <c r="F40" s="158" t="s">
        <v>597</v>
      </c>
      <c r="G40" s="138" t="s">
        <v>551</v>
      </c>
      <c r="H40" s="153" t="s">
        <v>554</v>
      </c>
      <c r="I40" s="161">
        <v>0.6</v>
      </c>
      <c r="J40" s="161">
        <v>0.8</v>
      </c>
      <c r="K40" s="161">
        <v>0</v>
      </c>
      <c r="L40" s="161">
        <v>0.8</v>
      </c>
      <c r="M40" s="161">
        <v>0.8</v>
      </c>
      <c r="N40" s="127">
        <f t="shared" si="0"/>
        <v>3</v>
      </c>
      <c r="O40" s="128" t="str">
        <f t="shared" si="1"/>
        <v>MEDIA</v>
      </c>
      <c r="P40" s="125">
        <v>0.2</v>
      </c>
      <c r="Q40" s="125">
        <v>0</v>
      </c>
      <c r="R40" s="125">
        <v>0</v>
      </c>
      <c r="S40" s="125">
        <v>0.4</v>
      </c>
      <c r="T40" s="125">
        <v>0.8</v>
      </c>
      <c r="U40" s="127">
        <f t="shared" si="6"/>
        <v>1.4000000000000001</v>
      </c>
      <c r="V40" s="129" t="str">
        <f t="shared" si="7"/>
        <v>MEDIO</v>
      </c>
      <c r="W40" s="71" t="str">
        <f t="shared" si="8"/>
        <v>MEDIO</v>
      </c>
      <c r="X40" s="126" t="s">
        <v>78</v>
      </c>
      <c r="Y40" s="130" t="s">
        <v>345</v>
      </c>
      <c r="Z40" s="71" t="str">
        <f t="shared" si="9"/>
        <v>BASSO</v>
      </c>
      <c r="AA40" s="138"/>
      <c r="AB40" s="122" t="s">
        <v>569</v>
      </c>
      <c r="AC40" s="123" t="s">
        <v>16</v>
      </c>
    </row>
    <row r="41" spans="1:29" ht="409.5" x14ac:dyDescent="0.35">
      <c r="A41" s="132">
        <v>38</v>
      </c>
      <c r="B41" s="167" t="s">
        <v>187</v>
      </c>
      <c r="C41" s="123" t="s">
        <v>535</v>
      </c>
      <c r="D41" s="122" t="s">
        <v>196</v>
      </c>
      <c r="E41" s="122" t="s">
        <v>268</v>
      </c>
      <c r="F41" s="122" t="s">
        <v>574</v>
      </c>
      <c r="G41" s="138" t="s">
        <v>551</v>
      </c>
      <c r="H41" s="152" t="s">
        <v>554</v>
      </c>
      <c r="I41" s="161">
        <v>0.6</v>
      </c>
      <c r="J41" s="161">
        <v>0.8</v>
      </c>
      <c r="K41" s="161">
        <v>0</v>
      </c>
      <c r="L41" s="161">
        <v>0.8</v>
      </c>
      <c r="M41" s="161">
        <v>0.8</v>
      </c>
      <c r="N41" s="127">
        <f t="shared" si="0"/>
        <v>3</v>
      </c>
      <c r="O41" s="128" t="str">
        <f t="shared" si="1"/>
        <v>MEDIA</v>
      </c>
      <c r="P41" s="125">
        <v>0.2</v>
      </c>
      <c r="Q41" s="125">
        <v>0</v>
      </c>
      <c r="R41" s="125">
        <v>0</v>
      </c>
      <c r="S41" s="125">
        <v>0.4</v>
      </c>
      <c r="T41" s="125">
        <v>0.8</v>
      </c>
      <c r="U41" s="127">
        <f t="shared" si="6"/>
        <v>1.4000000000000001</v>
      </c>
      <c r="V41" s="129" t="str">
        <f t="shared" si="7"/>
        <v>MEDIO</v>
      </c>
      <c r="W41" s="71" t="str">
        <f t="shared" si="8"/>
        <v>MEDIO</v>
      </c>
      <c r="X41" s="126" t="s">
        <v>78</v>
      </c>
      <c r="Y41" s="130" t="s">
        <v>345</v>
      </c>
      <c r="Z41" s="71" t="str">
        <f t="shared" si="9"/>
        <v>BASSO</v>
      </c>
      <c r="AA41" s="149"/>
      <c r="AB41" s="122" t="s">
        <v>569</v>
      </c>
      <c r="AC41" s="123" t="s">
        <v>16</v>
      </c>
    </row>
    <row r="42" spans="1:29" ht="360" x14ac:dyDescent="0.35">
      <c r="A42" s="132">
        <v>39</v>
      </c>
      <c r="B42" s="167" t="s">
        <v>187</v>
      </c>
      <c r="C42" s="123" t="s">
        <v>535</v>
      </c>
      <c r="D42" s="122" t="s">
        <v>193</v>
      </c>
      <c r="E42" s="122" t="s">
        <v>566</v>
      </c>
      <c r="F42" s="122" t="s">
        <v>574</v>
      </c>
      <c r="G42" s="138" t="s">
        <v>551</v>
      </c>
      <c r="H42" s="152" t="s">
        <v>554</v>
      </c>
      <c r="I42" s="161">
        <v>0.8</v>
      </c>
      <c r="J42" s="161">
        <v>0.8</v>
      </c>
      <c r="K42" s="161">
        <v>0</v>
      </c>
      <c r="L42" s="161">
        <v>0.6</v>
      </c>
      <c r="M42" s="161">
        <v>1</v>
      </c>
      <c r="N42" s="127">
        <f t="shared" si="0"/>
        <v>3.2</v>
      </c>
      <c r="O42" s="128" t="str">
        <f t="shared" si="1"/>
        <v>ALTA</v>
      </c>
      <c r="P42" s="125">
        <v>0.2</v>
      </c>
      <c r="Q42" s="125">
        <v>0</v>
      </c>
      <c r="R42" s="125">
        <v>0</v>
      </c>
      <c r="S42" s="125">
        <v>0.4</v>
      </c>
      <c r="T42" s="125">
        <v>0.8</v>
      </c>
      <c r="U42" s="127">
        <f t="shared" si="6"/>
        <v>1.4000000000000001</v>
      </c>
      <c r="V42" s="129" t="str">
        <f t="shared" si="7"/>
        <v>MEDIO</v>
      </c>
      <c r="W42" s="71" t="str">
        <f t="shared" si="8"/>
        <v>MEDIO</v>
      </c>
      <c r="X42" s="126" t="s">
        <v>78</v>
      </c>
      <c r="Y42" s="130" t="s">
        <v>345</v>
      </c>
      <c r="Z42" s="71" t="str">
        <f t="shared" si="9"/>
        <v>BASSO</v>
      </c>
      <c r="AA42" s="149"/>
      <c r="AB42" s="122" t="s">
        <v>569</v>
      </c>
      <c r="AC42" s="123" t="s">
        <v>16</v>
      </c>
    </row>
    <row r="43" spans="1:29" ht="408" x14ac:dyDescent="0.35">
      <c r="A43" s="132">
        <v>40</v>
      </c>
      <c r="B43" s="167" t="s">
        <v>187</v>
      </c>
      <c r="C43" s="123" t="s">
        <v>535</v>
      </c>
      <c r="D43" s="122" t="s">
        <v>193</v>
      </c>
      <c r="E43" s="122" t="s">
        <v>269</v>
      </c>
      <c r="F43" s="122" t="s">
        <v>574</v>
      </c>
      <c r="G43" s="138" t="s">
        <v>551</v>
      </c>
      <c r="H43" s="152" t="s">
        <v>554</v>
      </c>
      <c r="I43" s="161">
        <v>0.8</v>
      </c>
      <c r="J43" s="161">
        <v>0.8</v>
      </c>
      <c r="K43" s="161">
        <v>0</v>
      </c>
      <c r="L43" s="161">
        <v>0.6</v>
      </c>
      <c r="M43" s="161">
        <v>1</v>
      </c>
      <c r="N43" s="127">
        <f t="shared" si="0"/>
        <v>3.2</v>
      </c>
      <c r="O43" s="128" t="str">
        <f t="shared" si="1"/>
        <v>ALTA</v>
      </c>
      <c r="P43" s="125">
        <v>0.2</v>
      </c>
      <c r="Q43" s="125">
        <v>0</v>
      </c>
      <c r="R43" s="125">
        <v>0</v>
      </c>
      <c r="S43" s="125">
        <v>0.4</v>
      </c>
      <c r="T43" s="125">
        <v>0.8</v>
      </c>
      <c r="U43" s="127">
        <f t="shared" si="6"/>
        <v>1.4000000000000001</v>
      </c>
      <c r="V43" s="129" t="str">
        <f t="shared" si="7"/>
        <v>MEDIO</v>
      </c>
      <c r="W43" s="71" t="str">
        <f t="shared" si="8"/>
        <v>MEDIO</v>
      </c>
      <c r="X43" s="126" t="s">
        <v>78</v>
      </c>
      <c r="Y43" s="130" t="s">
        <v>345</v>
      </c>
      <c r="Z43" s="71" t="str">
        <f t="shared" si="9"/>
        <v>BASSO</v>
      </c>
      <c r="AA43" s="149"/>
      <c r="AB43" s="122" t="s">
        <v>569</v>
      </c>
      <c r="AC43" s="123" t="s">
        <v>16</v>
      </c>
    </row>
    <row r="44" spans="1:29" ht="336" x14ac:dyDescent="0.35">
      <c r="A44" s="132">
        <v>41</v>
      </c>
      <c r="B44" s="167" t="s">
        <v>187</v>
      </c>
      <c r="C44" s="123" t="s">
        <v>535</v>
      </c>
      <c r="D44" s="122" t="s">
        <v>199</v>
      </c>
      <c r="E44" s="139" t="s">
        <v>178</v>
      </c>
      <c r="F44" s="122" t="s">
        <v>574</v>
      </c>
      <c r="G44" s="138" t="s">
        <v>551</v>
      </c>
      <c r="H44" s="152" t="s">
        <v>567</v>
      </c>
      <c r="I44" s="161">
        <v>0.6</v>
      </c>
      <c r="J44" s="161">
        <v>0.8</v>
      </c>
      <c r="K44" s="161">
        <v>0</v>
      </c>
      <c r="L44" s="161">
        <v>0.8</v>
      </c>
      <c r="M44" s="161">
        <v>1</v>
      </c>
      <c r="N44" s="127">
        <f t="shared" si="0"/>
        <v>3.2</v>
      </c>
      <c r="O44" s="128" t="str">
        <f t="shared" si="1"/>
        <v>ALTA</v>
      </c>
      <c r="P44" s="125">
        <v>0.2</v>
      </c>
      <c r="Q44" s="125">
        <v>0</v>
      </c>
      <c r="R44" s="125">
        <v>0</v>
      </c>
      <c r="S44" s="125">
        <v>0.4</v>
      </c>
      <c r="T44" s="125">
        <v>0.8</v>
      </c>
      <c r="U44" s="127">
        <f t="shared" si="6"/>
        <v>1.4000000000000001</v>
      </c>
      <c r="V44" s="129" t="str">
        <f t="shared" si="7"/>
        <v>MEDIO</v>
      </c>
      <c r="W44" s="71" t="str">
        <f t="shared" si="8"/>
        <v>MEDIO</v>
      </c>
      <c r="X44" s="126" t="s">
        <v>78</v>
      </c>
      <c r="Y44" s="130" t="s">
        <v>345</v>
      </c>
      <c r="Z44" s="71" t="str">
        <f t="shared" si="9"/>
        <v>BASSO</v>
      </c>
      <c r="AA44" s="149"/>
      <c r="AB44" s="122" t="s">
        <v>569</v>
      </c>
      <c r="AC44" s="123" t="s">
        <v>16</v>
      </c>
    </row>
    <row r="45" spans="1:29" ht="409.5" x14ac:dyDescent="0.35">
      <c r="A45" s="132">
        <v>42</v>
      </c>
      <c r="B45" s="167" t="s">
        <v>187</v>
      </c>
      <c r="C45" s="123" t="s">
        <v>535</v>
      </c>
      <c r="D45" s="122" t="s">
        <v>198</v>
      </c>
      <c r="E45" s="122" t="s">
        <v>177</v>
      </c>
      <c r="F45" s="122" t="s">
        <v>574</v>
      </c>
      <c r="G45" s="138" t="s">
        <v>551</v>
      </c>
      <c r="H45" s="152" t="s">
        <v>555</v>
      </c>
      <c r="I45" s="161">
        <v>0.6</v>
      </c>
      <c r="J45" s="161">
        <v>0.8</v>
      </c>
      <c r="K45" s="161">
        <v>0</v>
      </c>
      <c r="L45" s="161">
        <v>0.2</v>
      </c>
      <c r="M45" s="161">
        <v>0.4</v>
      </c>
      <c r="N45" s="127">
        <f t="shared" si="0"/>
        <v>2</v>
      </c>
      <c r="O45" s="128" t="str">
        <f t="shared" si="1"/>
        <v>BASSA</v>
      </c>
      <c r="P45" s="125">
        <v>0.2</v>
      </c>
      <c r="Q45" s="125">
        <v>0</v>
      </c>
      <c r="R45" s="125">
        <v>0</v>
      </c>
      <c r="S45" s="125">
        <v>0.4</v>
      </c>
      <c r="T45" s="125">
        <v>0.8</v>
      </c>
      <c r="U45" s="127">
        <f t="shared" si="6"/>
        <v>1.4000000000000001</v>
      </c>
      <c r="V45" s="129" t="str">
        <f t="shared" si="7"/>
        <v>MEDIO</v>
      </c>
      <c r="W45" s="71" t="str">
        <f t="shared" si="8"/>
        <v>BASSO</v>
      </c>
      <c r="X45" s="126" t="s">
        <v>78</v>
      </c>
      <c r="Y45" s="130" t="s">
        <v>345</v>
      </c>
      <c r="Z45" s="71" t="str">
        <f t="shared" si="9"/>
        <v>MOLTO BASSO</v>
      </c>
      <c r="AA45" s="149"/>
      <c r="AB45" s="122" t="s">
        <v>569</v>
      </c>
      <c r="AC45" s="123" t="s">
        <v>84</v>
      </c>
    </row>
    <row r="46" spans="1:29" ht="234" x14ac:dyDescent="0.35">
      <c r="A46" s="132">
        <v>43</v>
      </c>
      <c r="B46" s="167" t="s">
        <v>187</v>
      </c>
      <c r="C46" s="123" t="s">
        <v>535</v>
      </c>
      <c r="D46" s="122" t="s">
        <v>194</v>
      </c>
      <c r="E46" s="122" t="s">
        <v>270</v>
      </c>
      <c r="F46" s="122" t="s">
        <v>574</v>
      </c>
      <c r="G46" s="138" t="s">
        <v>551</v>
      </c>
      <c r="H46" s="152" t="s">
        <v>556</v>
      </c>
      <c r="I46" s="161">
        <v>0.2</v>
      </c>
      <c r="J46" s="161">
        <v>0.8</v>
      </c>
      <c r="K46" s="161">
        <v>0</v>
      </c>
      <c r="L46" s="161">
        <v>0.6</v>
      </c>
      <c r="M46" s="161">
        <v>1</v>
      </c>
      <c r="N46" s="127">
        <f t="shared" si="0"/>
        <v>2.6</v>
      </c>
      <c r="O46" s="128" t="str">
        <f t="shared" si="1"/>
        <v>MEDIA</v>
      </c>
      <c r="P46" s="125">
        <v>0.2</v>
      </c>
      <c r="Q46" s="125">
        <v>0</v>
      </c>
      <c r="R46" s="125">
        <v>0</v>
      </c>
      <c r="S46" s="125">
        <v>0.4</v>
      </c>
      <c r="T46" s="125">
        <v>0.8</v>
      </c>
      <c r="U46" s="127">
        <f t="shared" si="6"/>
        <v>1.4000000000000001</v>
      </c>
      <c r="V46" s="129" t="str">
        <f t="shared" si="7"/>
        <v>MEDIO</v>
      </c>
      <c r="W46" s="71" t="str">
        <f t="shared" si="8"/>
        <v>MEDIO</v>
      </c>
      <c r="X46" s="126" t="s">
        <v>78</v>
      </c>
      <c r="Y46" s="130" t="s">
        <v>345</v>
      </c>
      <c r="Z46" s="71" t="str">
        <f t="shared" si="9"/>
        <v>BASSO</v>
      </c>
      <c r="AA46" s="149"/>
      <c r="AB46" s="122" t="s">
        <v>569</v>
      </c>
      <c r="AC46" s="123" t="s">
        <v>16</v>
      </c>
    </row>
    <row r="47" spans="1:29" ht="234" x14ac:dyDescent="0.35">
      <c r="A47" s="132">
        <v>44</v>
      </c>
      <c r="B47" s="167" t="s">
        <v>187</v>
      </c>
      <c r="C47" s="123" t="s">
        <v>535</v>
      </c>
      <c r="D47" s="122" t="s">
        <v>194</v>
      </c>
      <c r="E47" s="122" t="s">
        <v>546</v>
      </c>
      <c r="F47" s="122" t="s">
        <v>271</v>
      </c>
      <c r="G47" s="138" t="s">
        <v>551</v>
      </c>
      <c r="H47" s="152" t="s">
        <v>555</v>
      </c>
      <c r="I47" s="161">
        <v>0.6</v>
      </c>
      <c r="J47" s="161">
        <v>0.8</v>
      </c>
      <c r="K47" s="161">
        <v>0</v>
      </c>
      <c r="L47" s="161">
        <v>0.6</v>
      </c>
      <c r="M47" s="161">
        <v>1</v>
      </c>
      <c r="N47" s="127">
        <f t="shared" si="0"/>
        <v>3</v>
      </c>
      <c r="O47" s="128" t="str">
        <f t="shared" si="1"/>
        <v>MEDIA</v>
      </c>
      <c r="P47" s="125">
        <v>0.2</v>
      </c>
      <c r="Q47" s="125">
        <v>0</v>
      </c>
      <c r="R47" s="125">
        <v>0</v>
      </c>
      <c r="S47" s="125">
        <v>0.4</v>
      </c>
      <c r="T47" s="125">
        <v>0.8</v>
      </c>
      <c r="U47" s="127">
        <f t="shared" si="6"/>
        <v>1.4000000000000001</v>
      </c>
      <c r="V47" s="129" t="str">
        <f t="shared" si="7"/>
        <v>MEDIO</v>
      </c>
      <c r="W47" s="71" t="str">
        <f t="shared" si="8"/>
        <v>MEDIO</v>
      </c>
      <c r="X47" s="126" t="s">
        <v>78</v>
      </c>
      <c r="Y47" s="130" t="s">
        <v>345</v>
      </c>
      <c r="Z47" s="71" t="str">
        <f t="shared" si="9"/>
        <v>BASSO</v>
      </c>
      <c r="AA47" s="149"/>
      <c r="AB47" s="122" t="s">
        <v>569</v>
      </c>
      <c r="AC47" s="123" t="s">
        <v>16</v>
      </c>
    </row>
    <row r="48" spans="1:29" ht="409.5" x14ac:dyDescent="0.35">
      <c r="A48" s="132">
        <v>45</v>
      </c>
      <c r="B48" s="167" t="s">
        <v>187</v>
      </c>
      <c r="C48" s="123" t="s">
        <v>535</v>
      </c>
      <c r="D48" s="122" t="s">
        <v>191</v>
      </c>
      <c r="E48" s="122" t="s">
        <v>180</v>
      </c>
      <c r="F48" s="122" t="s">
        <v>574</v>
      </c>
      <c r="G48" s="138" t="s">
        <v>551</v>
      </c>
      <c r="H48" s="152" t="s">
        <v>555</v>
      </c>
      <c r="I48" s="161">
        <v>0.2</v>
      </c>
      <c r="J48" s="161">
        <v>0.8</v>
      </c>
      <c r="K48" s="161">
        <v>0</v>
      </c>
      <c r="L48" s="161">
        <v>0.6</v>
      </c>
      <c r="M48" s="161">
        <v>0.8</v>
      </c>
      <c r="N48" s="127">
        <f t="shared" si="0"/>
        <v>2.4000000000000004</v>
      </c>
      <c r="O48" s="128" t="str">
        <f t="shared" si="1"/>
        <v>MEDIA</v>
      </c>
      <c r="P48" s="125">
        <v>0.2</v>
      </c>
      <c r="Q48" s="125">
        <v>0</v>
      </c>
      <c r="R48" s="125">
        <v>0</v>
      </c>
      <c r="S48" s="125">
        <v>0.4</v>
      </c>
      <c r="T48" s="125">
        <v>0.8</v>
      </c>
      <c r="U48" s="127">
        <f t="shared" si="6"/>
        <v>1.4000000000000001</v>
      </c>
      <c r="V48" s="129" t="str">
        <f t="shared" si="7"/>
        <v>MEDIO</v>
      </c>
      <c r="W48" s="71" t="str">
        <f t="shared" si="8"/>
        <v>MEDIO</v>
      </c>
      <c r="X48" s="126" t="s">
        <v>78</v>
      </c>
      <c r="Y48" s="130" t="s">
        <v>345</v>
      </c>
      <c r="Z48" s="71" t="str">
        <f t="shared" si="9"/>
        <v>BASSO</v>
      </c>
      <c r="AA48" s="149"/>
      <c r="AB48" s="122" t="s">
        <v>569</v>
      </c>
      <c r="AC48" s="123" t="s">
        <v>16</v>
      </c>
    </row>
    <row r="49" spans="1:29" ht="409.5" x14ac:dyDescent="0.35">
      <c r="A49" s="132">
        <v>46</v>
      </c>
      <c r="B49" s="167" t="s">
        <v>187</v>
      </c>
      <c r="C49" s="123" t="s">
        <v>535</v>
      </c>
      <c r="D49" s="122" t="s">
        <v>200</v>
      </c>
      <c r="E49" s="122" t="s">
        <v>179</v>
      </c>
      <c r="F49" s="122" t="s">
        <v>574</v>
      </c>
      <c r="G49" s="138" t="s">
        <v>551</v>
      </c>
      <c r="H49" s="152" t="s">
        <v>555</v>
      </c>
      <c r="I49" s="161">
        <v>0.6</v>
      </c>
      <c r="J49" s="161">
        <v>0.8</v>
      </c>
      <c r="K49" s="161">
        <v>0</v>
      </c>
      <c r="L49" s="161">
        <v>0.6</v>
      </c>
      <c r="M49" s="161">
        <v>1</v>
      </c>
      <c r="N49" s="127">
        <f t="shared" si="0"/>
        <v>3</v>
      </c>
      <c r="O49" s="128" t="str">
        <f t="shared" si="1"/>
        <v>MEDIA</v>
      </c>
      <c r="P49" s="125">
        <v>0.2</v>
      </c>
      <c r="Q49" s="125">
        <v>0</v>
      </c>
      <c r="R49" s="125">
        <v>0</v>
      </c>
      <c r="S49" s="125">
        <v>0.4</v>
      </c>
      <c r="T49" s="125">
        <v>0.8</v>
      </c>
      <c r="U49" s="127">
        <f t="shared" si="6"/>
        <v>1.4000000000000001</v>
      </c>
      <c r="V49" s="129" t="str">
        <f t="shared" si="7"/>
        <v>MEDIO</v>
      </c>
      <c r="W49" s="71" t="str">
        <f t="shared" si="8"/>
        <v>MEDIO</v>
      </c>
      <c r="X49" s="126" t="s">
        <v>78</v>
      </c>
      <c r="Y49" s="130" t="s">
        <v>345</v>
      </c>
      <c r="Z49" s="71" t="str">
        <f t="shared" si="9"/>
        <v>BASSO</v>
      </c>
      <c r="AA49" s="149"/>
      <c r="AB49" s="122" t="s">
        <v>569</v>
      </c>
      <c r="AC49" s="123" t="s">
        <v>16</v>
      </c>
    </row>
    <row r="50" spans="1:29" ht="360" x14ac:dyDescent="0.35">
      <c r="A50" s="132">
        <v>47</v>
      </c>
      <c r="B50" s="167" t="s">
        <v>187</v>
      </c>
      <c r="C50" s="140" t="s">
        <v>535</v>
      </c>
      <c r="D50" s="139" t="s">
        <v>203</v>
      </c>
      <c r="E50" s="139" t="s">
        <v>112</v>
      </c>
      <c r="F50" s="139" t="s">
        <v>574</v>
      </c>
      <c r="G50" s="138" t="s">
        <v>551</v>
      </c>
      <c r="H50" s="154" t="s">
        <v>555</v>
      </c>
      <c r="I50" s="161">
        <v>0.2</v>
      </c>
      <c r="J50" s="161">
        <v>0.8</v>
      </c>
      <c r="K50" s="161">
        <v>0</v>
      </c>
      <c r="L50" s="161">
        <v>0.6</v>
      </c>
      <c r="M50" s="161">
        <v>0.8</v>
      </c>
      <c r="N50" s="127">
        <f t="shared" si="0"/>
        <v>2.4000000000000004</v>
      </c>
      <c r="O50" s="128" t="str">
        <f t="shared" si="1"/>
        <v>MEDIA</v>
      </c>
      <c r="P50" s="125">
        <v>0.2</v>
      </c>
      <c r="Q50" s="125">
        <v>0</v>
      </c>
      <c r="R50" s="125">
        <v>0</v>
      </c>
      <c r="S50" s="141">
        <v>0.4</v>
      </c>
      <c r="T50" s="125">
        <v>0.8</v>
      </c>
      <c r="U50" s="127">
        <f t="shared" si="6"/>
        <v>1.4000000000000001</v>
      </c>
      <c r="V50" s="129" t="str">
        <f t="shared" si="7"/>
        <v>MEDIO</v>
      </c>
      <c r="W50" s="71" t="str">
        <f t="shared" si="8"/>
        <v>MEDIO</v>
      </c>
      <c r="X50" s="126" t="s">
        <v>78</v>
      </c>
      <c r="Y50" s="130" t="s">
        <v>345</v>
      </c>
      <c r="Z50" s="71" t="str">
        <f t="shared" si="9"/>
        <v>BASSO</v>
      </c>
      <c r="AA50" s="150"/>
      <c r="AB50" s="122" t="s">
        <v>569</v>
      </c>
      <c r="AC50" s="123" t="s">
        <v>16</v>
      </c>
    </row>
    <row r="51" spans="1:29" ht="234" x14ac:dyDescent="0.25">
      <c r="A51" s="132">
        <v>48</v>
      </c>
      <c r="B51" s="167" t="s">
        <v>187</v>
      </c>
      <c r="C51" s="142" t="s">
        <v>535</v>
      </c>
      <c r="D51" s="143" t="s">
        <v>209</v>
      </c>
      <c r="E51" s="143" t="s">
        <v>210</v>
      </c>
      <c r="F51" s="148" t="s">
        <v>598</v>
      </c>
      <c r="G51" s="138" t="s">
        <v>551</v>
      </c>
      <c r="H51" s="155" t="s">
        <v>555</v>
      </c>
      <c r="I51" s="161">
        <v>0.6</v>
      </c>
      <c r="J51" s="161">
        <v>0.6</v>
      </c>
      <c r="K51" s="161">
        <v>0</v>
      </c>
      <c r="L51" s="161">
        <v>0.6</v>
      </c>
      <c r="M51" s="164">
        <v>0.8</v>
      </c>
      <c r="N51" s="127">
        <f t="shared" si="0"/>
        <v>2.5999999999999996</v>
      </c>
      <c r="O51" s="128" t="str">
        <f t="shared" si="1"/>
        <v>MEDIA</v>
      </c>
      <c r="P51" s="126">
        <v>0.4</v>
      </c>
      <c r="Q51" s="126">
        <v>0</v>
      </c>
      <c r="R51" s="126">
        <v>0</v>
      </c>
      <c r="S51" s="126">
        <v>1</v>
      </c>
      <c r="T51" s="126">
        <v>0.8</v>
      </c>
      <c r="U51" s="127">
        <f t="shared" si="6"/>
        <v>2.2000000000000002</v>
      </c>
      <c r="V51" s="129" t="str">
        <f t="shared" si="7"/>
        <v>ALTO</v>
      </c>
      <c r="W51" s="71" t="str">
        <f t="shared" si="8"/>
        <v>MEDIO</v>
      </c>
      <c r="X51" s="126" t="s">
        <v>78</v>
      </c>
      <c r="Y51" s="130" t="s">
        <v>345</v>
      </c>
      <c r="Z51" s="71" t="str">
        <f t="shared" si="9"/>
        <v>BASSO</v>
      </c>
      <c r="AA51" s="144"/>
      <c r="AB51" s="122" t="s">
        <v>569</v>
      </c>
      <c r="AC51" s="123" t="s">
        <v>16</v>
      </c>
    </row>
    <row r="52" spans="1:29" ht="409.5" x14ac:dyDescent="0.35">
      <c r="A52" s="132">
        <v>49</v>
      </c>
      <c r="B52" s="167" t="s">
        <v>187</v>
      </c>
      <c r="C52" s="123" t="s">
        <v>535</v>
      </c>
      <c r="D52" s="122" t="s">
        <v>201</v>
      </c>
      <c r="E52" s="122" t="s">
        <v>547</v>
      </c>
      <c r="F52" s="122" t="s">
        <v>574</v>
      </c>
      <c r="G52" s="138" t="s">
        <v>551</v>
      </c>
      <c r="H52" s="152" t="s">
        <v>557</v>
      </c>
      <c r="I52" s="161">
        <v>0.6</v>
      </c>
      <c r="J52" s="161">
        <v>0.8</v>
      </c>
      <c r="K52" s="161">
        <v>0</v>
      </c>
      <c r="L52" s="161">
        <v>0.6</v>
      </c>
      <c r="M52" s="161">
        <v>0.6</v>
      </c>
      <c r="N52" s="127">
        <f t="shared" si="0"/>
        <v>2.6</v>
      </c>
      <c r="O52" s="128" t="str">
        <f t="shared" si="1"/>
        <v>MEDIA</v>
      </c>
      <c r="P52" s="125">
        <v>0.2</v>
      </c>
      <c r="Q52" s="125">
        <v>1</v>
      </c>
      <c r="R52" s="125">
        <v>0.2</v>
      </c>
      <c r="S52" s="125">
        <v>0.4</v>
      </c>
      <c r="T52" s="125">
        <v>0.8</v>
      </c>
      <c r="U52" s="127">
        <f t="shared" si="6"/>
        <v>2.5999999999999996</v>
      </c>
      <c r="V52" s="129" t="str">
        <f t="shared" si="7"/>
        <v>ALTO</v>
      </c>
      <c r="W52" s="71" t="str">
        <f t="shared" si="8"/>
        <v>MEDIO</v>
      </c>
      <c r="X52" s="126" t="s">
        <v>78</v>
      </c>
      <c r="Y52" s="130" t="s">
        <v>345</v>
      </c>
      <c r="Z52" s="71" t="str">
        <f t="shared" si="9"/>
        <v>BASSO</v>
      </c>
      <c r="AA52" s="149"/>
      <c r="AB52" s="122" t="s">
        <v>76</v>
      </c>
      <c r="AC52" s="123" t="s">
        <v>16</v>
      </c>
    </row>
    <row r="53" spans="1:29" ht="312" x14ac:dyDescent="0.25">
      <c r="A53" s="132">
        <v>50</v>
      </c>
      <c r="B53" s="167" t="s">
        <v>187</v>
      </c>
      <c r="C53" s="146"/>
      <c r="D53" s="137" t="s">
        <v>96</v>
      </c>
      <c r="E53" s="137" t="s">
        <v>131</v>
      </c>
      <c r="F53" s="139" t="s">
        <v>585</v>
      </c>
      <c r="G53" s="138" t="s">
        <v>551</v>
      </c>
      <c r="H53" s="156" t="s">
        <v>558</v>
      </c>
      <c r="I53" s="161">
        <v>0.4</v>
      </c>
      <c r="J53" s="161">
        <v>0.8</v>
      </c>
      <c r="K53" s="161">
        <v>0</v>
      </c>
      <c r="L53" s="161">
        <v>0.6</v>
      </c>
      <c r="M53" s="162">
        <v>0.8</v>
      </c>
      <c r="N53" s="127">
        <f t="shared" si="0"/>
        <v>2.6000000000000005</v>
      </c>
      <c r="O53" s="128" t="str">
        <f t="shared" si="1"/>
        <v>MEDIA</v>
      </c>
      <c r="P53" s="95">
        <v>0.4</v>
      </c>
      <c r="Q53" s="95">
        <v>1</v>
      </c>
      <c r="R53" s="95">
        <v>0.2</v>
      </c>
      <c r="S53" s="95">
        <v>0.4</v>
      </c>
      <c r="T53" s="95">
        <v>0.8</v>
      </c>
      <c r="U53" s="127">
        <f t="shared" si="6"/>
        <v>2.8</v>
      </c>
      <c r="V53" s="129" t="str">
        <f t="shared" si="7"/>
        <v>ALTO</v>
      </c>
      <c r="W53" s="71" t="str">
        <f t="shared" si="8"/>
        <v>MEDIO</v>
      </c>
      <c r="X53" s="126" t="s">
        <v>78</v>
      </c>
      <c r="Y53" s="130" t="s">
        <v>345</v>
      </c>
      <c r="Z53" s="71" t="str">
        <f t="shared" si="9"/>
        <v>BASSO</v>
      </c>
      <c r="AA53" s="95"/>
      <c r="AB53" s="122" t="s">
        <v>569</v>
      </c>
      <c r="AC53" s="123" t="s">
        <v>16</v>
      </c>
    </row>
    <row r="54" spans="1:29" ht="336" x14ac:dyDescent="0.35">
      <c r="A54" s="132">
        <v>51</v>
      </c>
      <c r="B54" s="167" t="s">
        <v>187</v>
      </c>
      <c r="C54" s="123" t="s">
        <v>535</v>
      </c>
      <c r="D54" s="122" t="s">
        <v>199</v>
      </c>
      <c r="E54" s="124" t="s">
        <v>254</v>
      </c>
      <c r="F54" s="122" t="s">
        <v>574</v>
      </c>
      <c r="G54" s="138" t="s">
        <v>551</v>
      </c>
      <c r="H54" s="153" t="s">
        <v>559</v>
      </c>
      <c r="I54" s="161">
        <v>0.6</v>
      </c>
      <c r="J54" s="161">
        <v>0.8</v>
      </c>
      <c r="K54" s="161">
        <v>0</v>
      </c>
      <c r="L54" s="161">
        <v>0.6</v>
      </c>
      <c r="M54" s="161">
        <v>1</v>
      </c>
      <c r="N54" s="127">
        <f t="shared" si="0"/>
        <v>3</v>
      </c>
      <c r="O54" s="128" t="str">
        <f t="shared" si="1"/>
        <v>MEDIA</v>
      </c>
      <c r="P54" s="125">
        <v>0.2</v>
      </c>
      <c r="Q54" s="125">
        <v>1</v>
      </c>
      <c r="R54" s="125">
        <v>0.2</v>
      </c>
      <c r="S54" s="125">
        <v>0.4</v>
      </c>
      <c r="T54" s="125">
        <v>0.8</v>
      </c>
      <c r="U54" s="127">
        <f t="shared" si="6"/>
        <v>2.5999999999999996</v>
      </c>
      <c r="V54" s="129" t="str">
        <f t="shared" si="7"/>
        <v>ALTO</v>
      </c>
      <c r="W54" s="71" t="str">
        <f t="shared" si="8"/>
        <v>MEDIO</v>
      </c>
      <c r="X54" s="126" t="s">
        <v>78</v>
      </c>
      <c r="Y54" s="130" t="s">
        <v>345</v>
      </c>
      <c r="Z54" s="71" t="str">
        <f t="shared" si="9"/>
        <v>BASSO</v>
      </c>
      <c r="AA54" s="149"/>
      <c r="AB54" s="122" t="s">
        <v>569</v>
      </c>
      <c r="AC54" s="123" t="s">
        <v>16</v>
      </c>
    </row>
    <row r="55" spans="1:29" ht="234" x14ac:dyDescent="0.35">
      <c r="A55" s="132">
        <v>52</v>
      </c>
      <c r="B55" s="167" t="s">
        <v>187</v>
      </c>
      <c r="C55" s="123"/>
      <c r="D55" s="122" t="s">
        <v>548</v>
      </c>
      <c r="E55" s="124" t="s">
        <v>549</v>
      </c>
      <c r="F55" s="122" t="s">
        <v>582</v>
      </c>
      <c r="G55" s="138" t="s">
        <v>551</v>
      </c>
      <c r="H55" s="153" t="s">
        <v>559</v>
      </c>
      <c r="I55" s="161">
        <v>0.6</v>
      </c>
      <c r="J55" s="161">
        <v>0.8</v>
      </c>
      <c r="K55" s="161">
        <v>0</v>
      </c>
      <c r="L55" s="161">
        <v>0.6</v>
      </c>
      <c r="M55" s="164">
        <v>1</v>
      </c>
      <c r="N55" s="127">
        <f t="shared" si="0"/>
        <v>3</v>
      </c>
      <c r="O55" s="128" t="str">
        <f t="shared" si="1"/>
        <v>MEDIA</v>
      </c>
      <c r="P55" s="126">
        <v>0.4</v>
      </c>
      <c r="Q55" s="126">
        <v>0</v>
      </c>
      <c r="R55" s="126">
        <v>0</v>
      </c>
      <c r="S55" s="126">
        <v>1</v>
      </c>
      <c r="T55" s="126">
        <v>0.8</v>
      </c>
      <c r="U55" s="127">
        <f t="shared" si="6"/>
        <v>2.2000000000000002</v>
      </c>
      <c r="V55" s="129" t="str">
        <f t="shared" si="7"/>
        <v>ALTO</v>
      </c>
      <c r="W55" s="71" t="str">
        <f t="shared" si="8"/>
        <v>MEDIO</v>
      </c>
      <c r="X55" s="126" t="s">
        <v>78</v>
      </c>
      <c r="Y55" s="130" t="s">
        <v>345</v>
      </c>
      <c r="Z55" s="71" t="str">
        <f t="shared" si="9"/>
        <v>BASSO</v>
      </c>
      <c r="AA55" s="149"/>
      <c r="AB55" s="122" t="s">
        <v>569</v>
      </c>
      <c r="AC55" s="123" t="s">
        <v>16</v>
      </c>
    </row>
    <row r="56" spans="1:29" ht="336" x14ac:dyDescent="0.25">
      <c r="A56" s="132">
        <v>53</v>
      </c>
      <c r="B56" s="167" t="s">
        <v>187</v>
      </c>
      <c r="C56" s="126" t="s">
        <v>535</v>
      </c>
      <c r="D56" s="124" t="s">
        <v>99</v>
      </c>
      <c r="E56" s="124" t="s">
        <v>570</v>
      </c>
      <c r="F56" s="122" t="s">
        <v>599</v>
      </c>
      <c r="G56" s="138" t="s">
        <v>551</v>
      </c>
      <c r="H56" s="153" t="s">
        <v>560</v>
      </c>
      <c r="I56" s="161">
        <v>0.6</v>
      </c>
      <c r="J56" s="161">
        <v>0.8</v>
      </c>
      <c r="K56" s="161">
        <v>0</v>
      </c>
      <c r="L56" s="161">
        <v>0.6</v>
      </c>
      <c r="M56" s="162">
        <v>1</v>
      </c>
      <c r="N56" s="127">
        <f t="shared" si="0"/>
        <v>3</v>
      </c>
      <c r="O56" s="128" t="str">
        <f t="shared" si="1"/>
        <v>MEDIA</v>
      </c>
      <c r="P56" s="126">
        <v>0.2</v>
      </c>
      <c r="Q56" s="126">
        <v>0.8</v>
      </c>
      <c r="R56" s="126">
        <v>0.2</v>
      </c>
      <c r="S56" s="126">
        <v>0.2</v>
      </c>
      <c r="T56" s="125">
        <v>0.8</v>
      </c>
      <c r="U56" s="127">
        <f t="shared" si="6"/>
        <v>2.2000000000000002</v>
      </c>
      <c r="V56" s="129" t="str">
        <f t="shared" si="7"/>
        <v>ALTO</v>
      </c>
      <c r="W56" s="71" t="str">
        <f t="shared" si="8"/>
        <v>MEDIO</v>
      </c>
      <c r="X56" s="126" t="s">
        <v>78</v>
      </c>
      <c r="Y56" s="130" t="s">
        <v>345</v>
      </c>
      <c r="Z56" s="71" t="str">
        <f t="shared" si="9"/>
        <v>BASSO</v>
      </c>
      <c r="AA56" s="126"/>
      <c r="AB56" s="122" t="s">
        <v>569</v>
      </c>
      <c r="AC56" s="123" t="s">
        <v>16</v>
      </c>
    </row>
    <row r="57" spans="1:29" ht="234" x14ac:dyDescent="0.35">
      <c r="A57" s="132">
        <v>54</v>
      </c>
      <c r="B57" s="167" t="s">
        <v>187</v>
      </c>
      <c r="C57" s="147" t="s">
        <v>535</v>
      </c>
      <c r="D57" s="148" t="s">
        <v>218</v>
      </c>
      <c r="E57" s="148" t="s">
        <v>211</v>
      </c>
      <c r="F57" s="148" t="s">
        <v>574</v>
      </c>
      <c r="G57" s="138" t="s">
        <v>551</v>
      </c>
      <c r="H57" s="157" t="s">
        <v>561</v>
      </c>
      <c r="I57" s="161">
        <v>0.6</v>
      </c>
      <c r="J57" s="161">
        <v>0.6</v>
      </c>
      <c r="K57" s="161">
        <v>0</v>
      </c>
      <c r="L57" s="161">
        <v>0.6</v>
      </c>
      <c r="M57" s="164">
        <v>0.8</v>
      </c>
      <c r="N57" s="127">
        <f t="shared" si="0"/>
        <v>2.5999999999999996</v>
      </c>
      <c r="O57" s="128" t="str">
        <f t="shared" si="1"/>
        <v>MEDIA</v>
      </c>
      <c r="P57" s="126">
        <v>0.4</v>
      </c>
      <c r="Q57" s="126">
        <v>0</v>
      </c>
      <c r="R57" s="126">
        <v>0</v>
      </c>
      <c r="S57" s="126">
        <v>1</v>
      </c>
      <c r="T57" s="126">
        <v>0.8</v>
      </c>
      <c r="U57" s="127">
        <f t="shared" si="6"/>
        <v>2.2000000000000002</v>
      </c>
      <c r="V57" s="129" t="str">
        <f t="shared" si="7"/>
        <v>ALTO</v>
      </c>
      <c r="W57" s="71" t="str">
        <f t="shared" si="8"/>
        <v>MEDIO</v>
      </c>
      <c r="X57" s="126" t="s">
        <v>78</v>
      </c>
      <c r="Y57" s="130" t="s">
        <v>345</v>
      </c>
      <c r="Z57" s="71" t="str">
        <f t="shared" si="9"/>
        <v>BASSO</v>
      </c>
      <c r="AA57" s="151"/>
      <c r="AB57" s="122" t="s">
        <v>569</v>
      </c>
      <c r="AC57" s="123" t="s">
        <v>16</v>
      </c>
    </row>
    <row r="58" spans="1:29" ht="234" x14ac:dyDescent="0.35">
      <c r="A58" s="132">
        <v>55</v>
      </c>
      <c r="B58" s="167" t="s">
        <v>187</v>
      </c>
      <c r="C58" s="147" t="s">
        <v>535</v>
      </c>
      <c r="D58" s="148" t="s">
        <v>218</v>
      </c>
      <c r="E58" s="148" t="s">
        <v>184</v>
      </c>
      <c r="F58" s="148" t="s">
        <v>574</v>
      </c>
      <c r="G58" s="138" t="s">
        <v>551</v>
      </c>
      <c r="H58" s="157" t="s">
        <v>562</v>
      </c>
      <c r="I58" s="161">
        <v>0.6</v>
      </c>
      <c r="J58" s="161">
        <v>0.6</v>
      </c>
      <c r="K58" s="161">
        <v>0</v>
      </c>
      <c r="L58" s="161">
        <v>0.6</v>
      </c>
      <c r="M58" s="164">
        <v>0.8</v>
      </c>
      <c r="N58" s="127">
        <f t="shared" si="0"/>
        <v>2.5999999999999996</v>
      </c>
      <c r="O58" s="128" t="str">
        <f t="shared" si="1"/>
        <v>MEDIA</v>
      </c>
      <c r="P58" s="126">
        <v>0.4</v>
      </c>
      <c r="Q58" s="126">
        <v>0</v>
      </c>
      <c r="R58" s="126">
        <v>0</v>
      </c>
      <c r="S58" s="126">
        <v>1</v>
      </c>
      <c r="T58" s="126">
        <v>0.8</v>
      </c>
      <c r="U58" s="127">
        <f t="shared" si="6"/>
        <v>2.2000000000000002</v>
      </c>
      <c r="V58" s="129" t="str">
        <f t="shared" si="7"/>
        <v>ALTO</v>
      </c>
      <c r="W58" s="71" t="str">
        <f t="shared" si="8"/>
        <v>MEDIO</v>
      </c>
      <c r="X58" s="126" t="s">
        <v>78</v>
      </c>
      <c r="Y58" s="130" t="s">
        <v>345</v>
      </c>
      <c r="Z58" s="71" t="str">
        <f t="shared" si="9"/>
        <v>BASSO</v>
      </c>
      <c r="AA58" s="151"/>
      <c r="AB58" s="122" t="s">
        <v>569</v>
      </c>
      <c r="AC58" s="123" t="s">
        <v>16</v>
      </c>
    </row>
    <row r="59" spans="1:29" ht="264" x14ac:dyDescent="0.35">
      <c r="A59" s="132">
        <v>56</v>
      </c>
      <c r="B59" s="167" t="s">
        <v>187</v>
      </c>
      <c r="C59" s="140" t="s">
        <v>535</v>
      </c>
      <c r="D59" s="139" t="s">
        <v>202</v>
      </c>
      <c r="E59" s="139" t="s">
        <v>176</v>
      </c>
      <c r="F59" s="139" t="s">
        <v>574</v>
      </c>
      <c r="G59" s="138" t="s">
        <v>551</v>
      </c>
      <c r="H59" s="154" t="s">
        <v>563</v>
      </c>
      <c r="I59" s="161">
        <v>0.6</v>
      </c>
      <c r="J59" s="161">
        <v>1</v>
      </c>
      <c r="K59" s="161">
        <v>0</v>
      </c>
      <c r="L59" s="161">
        <v>0.8</v>
      </c>
      <c r="M59" s="161">
        <v>0.8</v>
      </c>
      <c r="N59" s="127">
        <f t="shared" si="0"/>
        <v>3.2</v>
      </c>
      <c r="O59" s="128" t="str">
        <f t="shared" si="1"/>
        <v>ALTA</v>
      </c>
      <c r="P59" s="141">
        <v>0.4</v>
      </c>
      <c r="Q59" s="141">
        <v>1</v>
      </c>
      <c r="R59" s="141">
        <v>0.2</v>
      </c>
      <c r="S59" s="141">
        <v>0.4</v>
      </c>
      <c r="T59" s="141">
        <v>0.8</v>
      </c>
      <c r="U59" s="127">
        <f t="shared" si="6"/>
        <v>2.8</v>
      </c>
      <c r="V59" s="129" t="str">
        <f t="shared" si="7"/>
        <v>ALTO</v>
      </c>
      <c r="W59" s="71" t="str">
        <f t="shared" si="8"/>
        <v>ALTO</v>
      </c>
      <c r="X59" s="126" t="s">
        <v>78</v>
      </c>
      <c r="Y59" s="130" t="s">
        <v>345</v>
      </c>
      <c r="Z59" s="71" t="str">
        <f t="shared" si="9"/>
        <v>MEDIO</v>
      </c>
      <c r="AA59" s="150"/>
      <c r="AB59" s="139" t="s">
        <v>76</v>
      </c>
      <c r="AC59" s="123" t="s">
        <v>16</v>
      </c>
    </row>
    <row r="60" spans="1:29" ht="234" x14ac:dyDescent="0.25">
      <c r="A60" s="132">
        <v>57</v>
      </c>
      <c r="B60" s="167" t="s">
        <v>187</v>
      </c>
      <c r="C60" s="142"/>
      <c r="D60" s="148" t="s">
        <v>218</v>
      </c>
      <c r="E60" s="143" t="s">
        <v>550</v>
      </c>
      <c r="F60" s="148" t="s">
        <v>582</v>
      </c>
      <c r="G60" s="138" t="s">
        <v>551</v>
      </c>
      <c r="H60" s="155" t="s">
        <v>564</v>
      </c>
      <c r="I60" s="161">
        <v>0.6</v>
      </c>
      <c r="J60" s="161">
        <v>0.8</v>
      </c>
      <c r="K60" s="161">
        <v>0</v>
      </c>
      <c r="L60" s="161">
        <v>0.8</v>
      </c>
      <c r="M60" s="164">
        <v>1</v>
      </c>
      <c r="N60" s="127">
        <f t="shared" si="0"/>
        <v>3.2</v>
      </c>
      <c r="O60" s="128" t="str">
        <f t="shared" si="1"/>
        <v>ALTA</v>
      </c>
      <c r="P60" s="126">
        <v>0.4</v>
      </c>
      <c r="Q60" s="126">
        <v>0</v>
      </c>
      <c r="R60" s="126">
        <v>0</v>
      </c>
      <c r="S60" s="126">
        <v>1</v>
      </c>
      <c r="T60" s="126">
        <v>0.8</v>
      </c>
      <c r="U60" s="127">
        <f t="shared" si="6"/>
        <v>2.2000000000000002</v>
      </c>
      <c r="V60" s="129" t="str">
        <f t="shared" si="7"/>
        <v>ALTO</v>
      </c>
      <c r="W60" s="71" t="str">
        <f t="shared" si="8"/>
        <v>ALTO</v>
      </c>
      <c r="X60" s="126" t="s">
        <v>78</v>
      </c>
      <c r="Y60" s="130" t="s">
        <v>345</v>
      </c>
      <c r="Z60" s="71" t="str">
        <f t="shared" si="9"/>
        <v>MEDIO</v>
      </c>
      <c r="AA60" s="144"/>
      <c r="AB60" s="145"/>
      <c r="AC60" s="123" t="s">
        <v>16</v>
      </c>
    </row>
    <row r="61" spans="1:29" ht="409.5" x14ac:dyDescent="0.35">
      <c r="A61" s="132">
        <v>58</v>
      </c>
      <c r="B61" s="167" t="s">
        <v>187</v>
      </c>
      <c r="C61" s="140"/>
      <c r="D61" s="139" t="s">
        <v>203</v>
      </c>
      <c r="E61" s="139" t="s">
        <v>284</v>
      </c>
      <c r="F61" s="139" t="s">
        <v>583</v>
      </c>
      <c r="G61" s="138" t="s">
        <v>551</v>
      </c>
      <c r="H61" s="154" t="s">
        <v>565</v>
      </c>
      <c r="I61" s="161">
        <v>0.6</v>
      </c>
      <c r="J61" s="161">
        <v>0.8</v>
      </c>
      <c r="K61" s="161">
        <v>0</v>
      </c>
      <c r="L61" s="161">
        <v>0.8</v>
      </c>
      <c r="M61" s="161">
        <v>1</v>
      </c>
      <c r="N61" s="127">
        <f t="shared" si="0"/>
        <v>3.2</v>
      </c>
      <c r="O61" s="128" t="str">
        <f t="shared" si="1"/>
        <v>ALTA</v>
      </c>
      <c r="P61" s="141">
        <v>0.4</v>
      </c>
      <c r="Q61" s="141">
        <v>1</v>
      </c>
      <c r="R61" s="141">
        <v>0.4</v>
      </c>
      <c r="S61" s="141">
        <v>0.4</v>
      </c>
      <c r="T61" s="125">
        <v>0.8</v>
      </c>
      <c r="U61" s="127">
        <f t="shared" si="6"/>
        <v>3</v>
      </c>
      <c r="V61" s="129" t="str">
        <f t="shared" si="7"/>
        <v>ALTO</v>
      </c>
      <c r="W61" s="71" t="str">
        <f t="shared" si="8"/>
        <v>ALTO</v>
      </c>
      <c r="X61" s="126" t="s">
        <v>78</v>
      </c>
      <c r="Y61" s="130" t="s">
        <v>345</v>
      </c>
      <c r="Z61" s="71" t="str">
        <f t="shared" si="9"/>
        <v>MEDIO</v>
      </c>
      <c r="AA61" s="150"/>
      <c r="AB61" s="139" t="s">
        <v>76</v>
      </c>
      <c r="AC61" s="123" t="s">
        <v>16</v>
      </c>
    </row>
  </sheetData>
  <mergeCells count="1">
    <mergeCell ref="D1:AB1"/>
  </mergeCells>
  <conditionalFormatting sqref="W4:W61 Z4:Z61">
    <cfRule type="cellIs" dxfId="4" priority="6" operator="equal">
      <formula>"BASSO"</formula>
    </cfRule>
    <cfRule type="cellIs" dxfId="3" priority="7" operator="equal">
      <formula>"MOLTO ALTO"</formula>
    </cfRule>
    <cfRule type="cellIs" dxfId="2" priority="8" operator="equal">
      <formula>"ALTO"</formula>
    </cfRule>
    <cfRule type="cellIs" dxfId="1" priority="9" operator="equal">
      <formula>"MOLTO BASSO"</formula>
    </cfRule>
    <cfRule type="cellIs" dxfId="0" priority="10" operator="equal">
      <formula>"MEDIO"</formula>
    </cfRule>
  </conditionalFormatting>
  <dataValidations count="2">
    <dataValidation type="list" allowBlank="1" showInputMessage="1" showErrorMessage="1" sqref="D31 D33 G8" xr:uid="{00000000-0002-0000-0300-000000000000}">
      <formula1>testo</formula1>
    </dataValidation>
    <dataValidation type="list" allowBlank="1" showInputMessage="1" showErrorMessage="1" sqref="I34:M61 L4:M33 I4:J33 P60:T60 P57:T58 P55:T55 P51:T51" xr:uid="{00000000-0002-0000-0300-000001000000}">
      <formula1>$C$22:$C$27</formula1>
    </dataValidation>
  </dataValidations>
  <pageMargins left="0.62992125984251968" right="0.23622047244094491" top="0.55118110236220474" bottom="0.55118110236220474" header="0.31496062992125984" footer="0.31496062992125984"/>
  <pageSetup paperSize="8" scale="38" fitToHeight="0" orientation="landscape" r:id="rId1"/>
  <headerFooter>
    <oddHeader>&amp;LERP LUCCA&amp;R&amp;P/&amp;N</oddHeader>
    <oddFooter>&amp;CMappatura dei rischi&amp;RPiano di prevenzione della  corruzione.</oddFooter>
  </headerFooter>
  <ignoredErrors>
    <ignoredError sqref="V4:V5 V20"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9000000}">
          <x14:formula1>
            <xm:f>matrix!$C$22:$C$27</xm:f>
          </x14:formula1>
          <xm:sqref>P4:T33</xm:sqref>
        </x14:dataValidation>
        <x14:dataValidation type="list" allowBlank="1" showInputMessage="1" showErrorMessage="1" xr:uid="{00000000-0002-0000-0300-00000A000000}">
          <x14:formula1>
            <xm:f>matrix!$C$15:$C$19</xm:f>
          </x14:formula1>
          <xm:sqref>X4:X61</xm:sqref>
        </x14:dataValidation>
        <x14:dataValidation type="list" allowBlank="1" showInputMessage="1" showErrorMessage="1" xr:uid="{00000000-0002-0000-0300-00000B000000}">
          <x14:formula1>
            <xm:f>matrix!$H$45:$H$49</xm:f>
          </x14:formula1>
          <xm:sqref>AC4:AC61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9"/>
  <sheetViews>
    <sheetView showGridLines="0" view="pageBreakPreview" zoomScale="115" zoomScaleNormal="100" zoomScaleSheetLayoutView="115" workbookViewId="0">
      <selection activeCell="F3" sqref="F3"/>
    </sheetView>
  </sheetViews>
  <sheetFormatPr defaultRowHeight="15" x14ac:dyDescent="0.25"/>
  <cols>
    <col min="1" max="1" width="1" customWidth="1"/>
    <col min="4" max="4" width="8.85546875" hidden="1" customWidth="1"/>
    <col min="5" max="9" width="11.42578125" customWidth="1"/>
    <col min="10" max="10" width="8.85546875"/>
  </cols>
  <sheetData>
    <row r="1" spans="2:10" ht="9" customHeight="1" x14ac:dyDescent="0.25"/>
    <row r="2" spans="2:10" ht="27" customHeight="1" x14ac:dyDescent="0.25">
      <c r="B2" s="2"/>
      <c r="C2" s="2"/>
      <c r="E2" s="184" t="s">
        <v>6</v>
      </c>
      <c r="F2" s="184"/>
      <c r="G2" s="184"/>
      <c r="H2" s="184"/>
      <c r="I2" s="184"/>
    </row>
    <row r="3" spans="2:10" ht="30" x14ac:dyDescent="0.25">
      <c r="B3" s="2"/>
      <c r="C3" s="2"/>
      <c r="E3" s="3" t="s">
        <v>429</v>
      </c>
      <c r="F3" s="3" t="s">
        <v>430</v>
      </c>
      <c r="G3" s="3" t="s">
        <v>431</v>
      </c>
      <c r="H3" s="3" t="s">
        <v>432</v>
      </c>
      <c r="I3" s="3" t="s">
        <v>433</v>
      </c>
    </row>
    <row r="4" spans="2:10" hidden="1" x14ac:dyDescent="0.25">
      <c r="B4" s="4"/>
      <c r="E4" s="5">
        <v>3</v>
      </c>
      <c r="F4" s="5">
        <v>4</v>
      </c>
      <c r="G4" s="5">
        <v>5</v>
      </c>
      <c r="H4" s="5">
        <v>6</v>
      </c>
      <c r="I4" s="5">
        <v>7</v>
      </c>
    </row>
    <row r="5" spans="2:10" ht="35.85" customHeight="1" x14ac:dyDescent="0.25">
      <c r="B5" s="185" t="s">
        <v>7</v>
      </c>
      <c r="C5" s="3" t="s">
        <v>80</v>
      </c>
      <c r="D5" s="5">
        <v>3</v>
      </c>
      <c r="E5" s="8" t="s">
        <v>77</v>
      </c>
      <c r="F5" s="6" t="s">
        <v>78</v>
      </c>
      <c r="G5" s="7" t="s">
        <v>79</v>
      </c>
      <c r="H5" s="11" t="s">
        <v>80</v>
      </c>
      <c r="I5" s="11" t="s">
        <v>80</v>
      </c>
    </row>
    <row r="6" spans="2:10" ht="35.85" customHeight="1" x14ac:dyDescent="0.25">
      <c r="B6" s="185"/>
      <c r="C6" s="3" t="s">
        <v>79</v>
      </c>
      <c r="D6" s="5">
        <v>4</v>
      </c>
      <c r="E6" s="10" t="s">
        <v>84</v>
      </c>
      <c r="F6" s="8" t="s">
        <v>77</v>
      </c>
      <c r="G6" s="6" t="s">
        <v>78</v>
      </c>
      <c r="H6" s="7" t="s">
        <v>79</v>
      </c>
      <c r="I6" s="11" t="s">
        <v>80</v>
      </c>
    </row>
    <row r="7" spans="2:10" ht="35.85" customHeight="1" x14ac:dyDescent="0.25">
      <c r="B7" s="185"/>
      <c r="C7" s="3" t="s">
        <v>78</v>
      </c>
      <c r="D7" s="5">
        <v>5</v>
      </c>
      <c r="E7" s="10" t="s">
        <v>84</v>
      </c>
      <c r="F7" s="8" t="s">
        <v>77</v>
      </c>
      <c r="G7" s="6" t="s">
        <v>78</v>
      </c>
      <c r="H7" s="6" t="s">
        <v>78</v>
      </c>
      <c r="I7" s="7" t="s">
        <v>79</v>
      </c>
    </row>
    <row r="8" spans="2:10" ht="35.85" customHeight="1" x14ac:dyDescent="0.25">
      <c r="B8" s="185"/>
      <c r="C8" s="3" t="s">
        <v>77</v>
      </c>
      <c r="D8" s="5">
        <v>6</v>
      </c>
      <c r="E8" s="10" t="s">
        <v>84</v>
      </c>
      <c r="F8" s="10" t="s">
        <v>84</v>
      </c>
      <c r="G8" s="8" t="s">
        <v>77</v>
      </c>
      <c r="H8" s="8" t="s">
        <v>77</v>
      </c>
      <c r="I8" s="6" t="s">
        <v>78</v>
      </c>
    </row>
    <row r="9" spans="2:10" ht="35.85" customHeight="1" x14ac:dyDescent="0.25">
      <c r="B9" s="185"/>
      <c r="C9" s="3" t="s">
        <v>84</v>
      </c>
      <c r="D9" s="5">
        <v>7</v>
      </c>
      <c r="E9" s="10" t="s">
        <v>84</v>
      </c>
      <c r="F9" s="10" t="s">
        <v>84</v>
      </c>
      <c r="G9" s="10" t="s">
        <v>84</v>
      </c>
      <c r="H9" s="10" t="s">
        <v>84</v>
      </c>
      <c r="I9" s="8" t="s">
        <v>77</v>
      </c>
    </row>
    <row r="10" spans="2:10" ht="11.85" customHeight="1" x14ac:dyDescent="0.25"/>
    <row r="11" spans="2:10" ht="11.85" customHeight="1" x14ac:dyDescent="0.25"/>
    <row r="12" spans="2:10" ht="28.7" customHeight="1" x14ac:dyDescent="0.25">
      <c r="B12" s="2"/>
      <c r="D12" s="2"/>
      <c r="E12" s="184" t="s">
        <v>81</v>
      </c>
      <c r="F12" s="184"/>
      <c r="G12" s="184"/>
      <c r="H12" s="184"/>
      <c r="I12" s="184"/>
      <c r="J12" s="38"/>
    </row>
    <row r="13" spans="2:10" ht="30" x14ac:dyDescent="0.25">
      <c r="B13" s="2"/>
      <c r="D13" s="2"/>
      <c r="E13" s="3" t="s">
        <v>84</v>
      </c>
      <c r="F13" s="3" t="s">
        <v>77</v>
      </c>
      <c r="G13" s="3" t="s">
        <v>78</v>
      </c>
      <c r="H13" s="3" t="s">
        <v>79</v>
      </c>
      <c r="I13" s="3" t="s">
        <v>80</v>
      </c>
    </row>
    <row r="14" spans="2:10" hidden="1" x14ac:dyDescent="0.25">
      <c r="B14" s="4"/>
      <c r="E14" s="5">
        <v>3</v>
      </c>
      <c r="F14" s="5">
        <v>4</v>
      </c>
      <c r="G14" s="5">
        <v>5</v>
      </c>
      <c r="H14" s="9">
        <v>6</v>
      </c>
      <c r="I14" s="9">
        <v>7</v>
      </c>
    </row>
    <row r="15" spans="2:10" ht="35.85" customHeight="1" x14ac:dyDescent="0.25">
      <c r="B15" s="185" t="s">
        <v>82</v>
      </c>
      <c r="C15" s="3" t="s">
        <v>80</v>
      </c>
      <c r="D15" s="5">
        <v>3</v>
      </c>
      <c r="E15" s="10" t="s">
        <v>84</v>
      </c>
      <c r="F15" s="10" t="s">
        <v>84</v>
      </c>
      <c r="G15" s="8" t="s">
        <v>77</v>
      </c>
      <c r="H15" s="37" t="s">
        <v>78</v>
      </c>
      <c r="I15" s="37" t="s">
        <v>78</v>
      </c>
    </row>
    <row r="16" spans="2:10" ht="35.85" customHeight="1" x14ac:dyDescent="0.25">
      <c r="B16" s="185"/>
      <c r="C16" s="3" t="s">
        <v>79</v>
      </c>
      <c r="D16" s="5">
        <v>4</v>
      </c>
      <c r="E16" s="10" t="s">
        <v>84</v>
      </c>
      <c r="F16" s="10" t="s">
        <v>84</v>
      </c>
      <c r="G16" s="8" t="s">
        <v>77</v>
      </c>
      <c r="H16" s="37" t="s">
        <v>78</v>
      </c>
      <c r="I16" s="7" t="s">
        <v>79</v>
      </c>
    </row>
    <row r="17" spans="2:9" ht="35.85" customHeight="1" x14ac:dyDescent="0.25">
      <c r="B17" s="185"/>
      <c r="C17" s="3" t="s">
        <v>78</v>
      </c>
      <c r="D17" s="5">
        <v>5</v>
      </c>
      <c r="E17" s="10" t="s">
        <v>84</v>
      </c>
      <c r="F17" s="10" t="s">
        <v>84</v>
      </c>
      <c r="G17" s="8" t="s">
        <v>77</v>
      </c>
      <c r="H17" s="37" t="s">
        <v>78</v>
      </c>
      <c r="I17" s="7" t="s">
        <v>79</v>
      </c>
    </row>
    <row r="18" spans="2:9" ht="35.85" customHeight="1" x14ac:dyDescent="0.25">
      <c r="B18" s="185"/>
      <c r="C18" s="3" t="s">
        <v>77</v>
      </c>
      <c r="D18" s="5">
        <v>6</v>
      </c>
      <c r="E18" s="10" t="s">
        <v>84</v>
      </c>
      <c r="F18" s="8" t="s">
        <v>77</v>
      </c>
      <c r="G18" s="37" t="s">
        <v>78</v>
      </c>
      <c r="H18" s="7" t="s">
        <v>79</v>
      </c>
      <c r="I18" s="11" t="s">
        <v>80</v>
      </c>
    </row>
    <row r="19" spans="2:9" ht="35.85" customHeight="1" x14ac:dyDescent="0.25">
      <c r="B19" s="185"/>
      <c r="C19" s="3" t="s">
        <v>84</v>
      </c>
      <c r="D19" s="5">
        <v>7</v>
      </c>
      <c r="E19" s="10" t="s">
        <v>84</v>
      </c>
      <c r="F19" s="8" t="s">
        <v>77</v>
      </c>
      <c r="G19" s="37" t="s">
        <v>78</v>
      </c>
      <c r="H19" s="7" t="s">
        <v>79</v>
      </c>
      <c r="I19" s="11" t="s">
        <v>80</v>
      </c>
    </row>
    <row r="21" spans="2:9" hidden="1" x14ac:dyDescent="0.25"/>
    <row r="22" spans="2:9" hidden="1" x14ac:dyDescent="0.25">
      <c r="C22" s="12">
        <v>0</v>
      </c>
    </row>
    <row r="23" spans="2:9" hidden="1" x14ac:dyDescent="0.25">
      <c r="C23" s="13">
        <v>0.2</v>
      </c>
    </row>
    <row r="24" spans="2:9" hidden="1" x14ac:dyDescent="0.25">
      <c r="C24" s="13">
        <v>0.4</v>
      </c>
    </row>
    <row r="25" spans="2:9" hidden="1" x14ac:dyDescent="0.25">
      <c r="C25" s="13">
        <v>0.6</v>
      </c>
    </row>
    <row r="26" spans="2:9" hidden="1" x14ac:dyDescent="0.25">
      <c r="C26" s="13">
        <v>0.8</v>
      </c>
    </row>
    <row r="27" spans="2:9" hidden="1" x14ac:dyDescent="0.25">
      <c r="C27" s="14">
        <v>1</v>
      </c>
    </row>
    <row r="28" spans="2:9" ht="3.95" customHeight="1" x14ac:dyDescent="0.25"/>
    <row r="29" spans="2:9" ht="8.4499999999999993" customHeight="1" x14ac:dyDescent="0.25"/>
    <row r="30" spans="2:9" x14ac:dyDescent="0.25">
      <c r="E30" s="15" t="s">
        <v>89</v>
      </c>
      <c r="F30" s="16" t="s">
        <v>87</v>
      </c>
      <c r="G30" s="17" t="s">
        <v>88</v>
      </c>
      <c r="H30" s="18" t="s">
        <v>90</v>
      </c>
    </row>
    <row r="31" spans="2:9" ht="30" x14ac:dyDescent="0.25">
      <c r="F31" s="19">
        <v>0</v>
      </c>
      <c r="G31" s="20">
        <v>1</v>
      </c>
      <c r="H31" s="21" t="s">
        <v>429</v>
      </c>
    </row>
    <row r="32" spans="2:9" x14ac:dyDescent="0.25">
      <c r="F32" s="19">
        <v>1.1000000000000001</v>
      </c>
      <c r="G32" s="20">
        <v>2</v>
      </c>
      <c r="H32" s="21" t="s">
        <v>430</v>
      </c>
    </row>
    <row r="33" spans="5:8" x14ac:dyDescent="0.25">
      <c r="F33" s="19">
        <v>2.1</v>
      </c>
      <c r="G33" s="20">
        <v>3</v>
      </c>
      <c r="H33" s="21" t="s">
        <v>431</v>
      </c>
    </row>
    <row r="34" spans="5:8" x14ac:dyDescent="0.25">
      <c r="F34" s="19">
        <v>3.1</v>
      </c>
      <c r="G34" s="20">
        <v>4</v>
      </c>
      <c r="H34" s="21" t="s">
        <v>432</v>
      </c>
    </row>
    <row r="35" spans="5:8" ht="30" x14ac:dyDescent="0.25">
      <c r="F35" s="19">
        <v>4.0999999999999996</v>
      </c>
      <c r="G35" s="20">
        <v>5</v>
      </c>
      <c r="H35" s="21" t="s">
        <v>433</v>
      </c>
    </row>
    <row r="36" spans="5:8" ht="8.4499999999999993" customHeight="1" x14ac:dyDescent="0.25"/>
    <row r="37" spans="5:8" x14ac:dyDescent="0.25">
      <c r="E37" s="15" t="s">
        <v>434</v>
      </c>
      <c r="F37" s="16" t="s">
        <v>87</v>
      </c>
      <c r="G37" s="17" t="s">
        <v>88</v>
      </c>
      <c r="H37" s="18" t="s">
        <v>90</v>
      </c>
    </row>
    <row r="38" spans="5:8" ht="30" x14ac:dyDescent="0.25">
      <c r="F38" s="19">
        <v>0</v>
      </c>
      <c r="G38" s="20">
        <v>1</v>
      </c>
      <c r="H38" s="21" t="s">
        <v>84</v>
      </c>
    </row>
    <row r="39" spans="5:8" x14ac:dyDescent="0.25">
      <c r="F39" s="19">
        <v>1.1000000000000001</v>
      </c>
      <c r="G39" s="20">
        <v>2</v>
      </c>
      <c r="H39" s="21" t="s">
        <v>77</v>
      </c>
    </row>
    <row r="40" spans="5:8" x14ac:dyDescent="0.25">
      <c r="F40" s="19">
        <v>2.1</v>
      </c>
      <c r="G40" s="20">
        <v>3</v>
      </c>
      <c r="H40" s="21" t="s">
        <v>78</v>
      </c>
    </row>
    <row r="41" spans="5:8" x14ac:dyDescent="0.25">
      <c r="F41" s="19">
        <v>3.1</v>
      </c>
      <c r="G41" s="20">
        <v>4</v>
      </c>
      <c r="H41" s="21" t="s">
        <v>79</v>
      </c>
    </row>
    <row r="42" spans="5:8" ht="30" x14ac:dyDescent="0.25">
      <c r="F42" s="19">
        <v>4.0999999999999996</v>
      </c>
      <c r="G42" s="20">
        <v>5</v>
      </c>
      <c r="H42" s="21" t="s">
        <v>80</v>
      </c>
    </row>
    <row r="43" spans="5:8" ht="8.4499999999999993" customHeight="1" x14ac:dyDescent="0.25"/>
    <row r="44" spans="5:8" x14ac:dyDescent="0.25">
      <c r="E44" s="15" t="s">
        <v>7</v>
      </c>
      <c r="F44" s="16" t="s">
        <v>87</v>
      </c>
      <c r="G44" s="17" t="s">
        <v>88</v>
      </c>
      <c r="H44" s="18" t="s">
        <v>90</v>
      </c>
    </row>
    <row r="45" spans="5:8" ht="30" x14ac:dyDescent="0.25">
      <c r="F45" s="19">
        <v>0</v>
      </c>
      <c r="G45" s="20">
        <v>0.5</v>
      </c>
      <c r="H45" s="21" t="s">
        <v>84</v>
      </c>
    </row>
    <row r="46" spans="5:8" x14ac:dyDescent="0.25">
      <c r="F46" s="19">
        <v>0.6</v>
      </c>
      <c r="G46" s="20">
        <v>1</v>
      </c>
      <c r="H46" s="21" t="s">
        <v>77</v>
      </c>
    </row>
    <row r="47" spans="5:8" x14ac:dyDescent="0.25">
      <c r="F47" s="19">
        <v>1.1000000000000001</v>
      </c>
      <c r="G47" s="20">
        <v>2</v>
      </c>
      <c r="H47" s="21" t="s">
        <v>78</v>
      </c>
    </row>
    <row r="48" spans="5:8" x14ac:dyDescent="0.25">
      <c r="F48" s="19">
        <v>2.1</v>
      </c>
      <c r="G48" s="20">
        <v>3.5</v>
      </c>
      <c r="H48" s="21" t="s">
        <v>79</v>
      </c>
    </row>
    <row r="49" spans="6:8" ht="30" x14ac:dyDescent="0.25">
      <c r="F49" s="19">
        <v>3.5</v>
      </c>
      <c r="G49" s="20">
        <v>5</v>
      </c>
      <c r="H49" s="21" t="s">
        <v>80</v>
      </c>
    </row>
  </sheetData>
  <mergeCells count="4">
    <mergeCell ref="E2:I2"/>
    <mergeCell ref="B5:B9"/>
    <mergeCell ref="B15:B19"/>
    <mergeCell ref="E12:I12"/>
  </mergeCells>
  <pageMargins left="0.70866141732283472" right="0.70866141732283472" top="0.74803149606299213" bottom="0.74803149606299213" header="0.31496062992125984" footer="0.31496062992125984"/>
  <pageSetup paperSize="9" scale="80" orientation="portrait" r:id="rId1"/>
  <headerFooter>
    <oddHeader>&amp;LERP LUCCA&amp;R&amp;P/&amp;N</oddHeader>
    <oddFooter>&amp;CAnalisi dei rischi&amp;RProtocollo Anticorruzione.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8"/>
  <sheetViews>
    <sheetView showGridLines="0" view="pageBreakPreview" zoomScaleNormal="100" zoomScaleSheetLayoutView="100" workbookViewId="0">
      <selection activeCell="F3" sqref="F3"/>
    </sheetView>
  </sheetViews>
  <sheetFormatPr defaultRowHeight="15" x14ac:dyDescent="0.25"/>
  <cols>
    <col min="6" max="6" width="19.140625" customWidth="1"/>
  </cols>
  <sheetData>
    <row r="1" spans="1:9" x14ac:dyDescent="0.25">
      <c r="A1" t="s">
        <v>136</v>
      </c>
    </row>
    <row r="2" spans="1:9" ht="9.6" customHeight="1" x14ac:dyDescent="0.25"/>
    <row r="3" spans="1:9" x14ac:dyDescent="0.25">
      <c r="A3" s="136" t="s">
        <v>133</v>
      </c>
      <c r="B3" s="136"/>
      <c r="C3" s="136"/>
      <c r="G3" s="136" t="s">
        <v>134</v>
      </c>
      <c r="H3" s="136"/>
      <c r="I3" s="136"/>
    </row>
    <row r="4" spans="1:9" x14ac:dyDescent="0.25">
      <c r="A4" t="s">
        <v>137</v>
      </c>
      <c r="G4" t="s">
        <v>144</v>
      </c>
    </row>
    <row r="5" spans="1:9" x14ac:dyDescent="0.25">
      <c r="A5" t="s">
        <v>138</v>
      </c>
      <c r="G5" t="s">
        <v>145</v>
      </c>
    </row>
    <row r="6" spans="1:9" x14ac:dyDescent="0.25">
      <c r="A6" t="s">
        <v>139</v>
      </c>
      <c r="G6" t="s">
        <v>146</v>
      </c>
    </row>
    <row r="7" spans="1:9" x14ac:dyDescent="0.25">
      <c r="A7" t="s">
        <v>140</v>
      </c>
      <c r="G7" t="s">
        <v>147</v>
      </c>
    </row>
    <row r="8" spans="1:9" x14ac:dyDescent="0.25">
      <c r="A8" t="s">
        <v>141</v>
      </c>
      <c r="G8" t="s">
        <v>148</v>
      </c>
    </row>
    <row r="9" spans="1:9" x14ac:dyDescent="0.25">
      <c r="A9" t="s">
        <v>142</v>
      </c>
      <c r="G9" t="s">
        <v>169</v>
      </c>
      <c r="H9">
        <v>0</v>
      </c>
    </row>
    <row r="10" spans="1:9" x14ac:dyDescent="0.25">
      <c r="A10" t="s">
        <v>143</v>
      </c>
      <c r="G10" t="s">
        <v>170</v>
      </c>
      <c r="H10">
        <v>1</v>
      </c>
    </row>
    <row r="11" spans="1:9" x14ac:dyDescent="0.25">
      <c r="A11" t="s">
        <v>159</v>
      </c>
      <c r="C11">
        <v>0.2</v>
      </c>
    </row>
    <row r="12" spans="1:9" x14ac:dyDescent="0.25">
      <c r="A12" t="s">
        <v>160</v>
      </c>
      <c r="C12">
        <v>0.4</v>
      </c>
    </row>
    <row r="13" spans="1:9" x14ac:dyDescent="0.25">
      <c r="A13" t="s">
        <v>161</v>
      </c>
      <c r="C13">
        <v>0.6</v>
      </c>
    </row>
    <row r="14" spans="1:9" x14ac:dyDescent="0.25">
      <c r="A14" t="s">
        <v>162</v>
      </c>
      <c r="C14">
        <v>0.8</v>
      </c>
    </row>
    <row r="15" spans="1:9" x14ac:dyDescent="0.25">
      <c r="A15" t="s">
        <v>163</v>
      </c>
      <c r="C15">
        <v>1</v>
      </c>
    </row>
    <row r="18" spans="1:12" x14ac:dyDescent="0.25">
      <c r="A18" s="136" t="s">
        <v>83</v>
      </c>
      <c r="B18" s="136"/>
      <c r="C18" s="136"/>
      <c r="G18" s="136" t="s">
        <v>153</v>
      </c>
      <c r="H18" s="136"/>
      <c r="I18" s="136"/>
      <c r="J18" s="136"/>
      <c r="K18" s="136"/>
      <c r="L18" s="136"/>
    </row>
    <row r="19" spans="1:12" x14ac:dyDescent="0.25">
      <c r="A19" t="s">
        <v>149</v>
      </c>
      <c r="G19" t="s">
        <v>154</v>
      </c>
    </row>
    <row r="20" spans="1:12" x14ac:dyDescent="0.25">
      <c r="A20" t="s">
        <v>150</v>
      </c>
      <c r="G20" t="s">
        <v>155</v>
      </c>
    </row>
    <row r="21" spans="1:12" x14ac:dyDescent="0.25">
      <c r="A21" t="s">
        <v>151</v>
      </c>
      <c r="G21" t="s">
        <v>156</v>
      </c>
    </row>
    <row r="22" spans="1:12" x14ac:dyDescent="0.25">
      <c r="A22" t="s">
        <v>152</v>
      </c>
      <c r="G22" t="s">
        <v>157</v>
      </c>
    </row>
    <row r="23" spans="1:12" x14ac:dyDescent="0.25">
      <c r="A23" t="s">
        <v>164</v>
      </c>
      <c r="E23">
        <v>0.2</v>
      </c>
      <c r="G23" t="s">
        <v>171</v>
      </c>
      <c r="L23">
        <v>0.2</v>
      </c>
    </row>
    <row r="24" spans="1:12" x14ac:dyDescent="0.25">
      <c r="A24" t="s">
        <v>165</v>
      </c>
      <c r="E24">
        <v>0.4</v>
      </c>
      <c r="G24" t="s">
        <v>172</v>
      </c>
      <c r="L24">
        <v>0.4</v>
      </c>
    </row>
    <row r="25" spans="1:12" x14ac:dyDescent="0.25">
      <c r="A25" t="s">
        <v>166</v>
      </c>
      <c r="E25">
        <v>0.6</v>
      </c>
      <c r="G25" t="s">
        <v>158</v>
      </c>
    </row>
    <row r="26" spans="1:12" x14ac:dyDescent="0.25">
      <c r="A26" t="s">
        <v>167</v>
      </c>
      <c r="E26">
        <v>0.8</v>
      </c>
      <c r="G26" t="s">
        <v>173</v>
      </c>
      <c r="L26">
        <v>0.6</v>
      </c>
    </row>
    <row r="27" spans="1:12" x14ac:dyDescent="0.25">
      <c r="A27" t="s">
        <v>168</v>
      </c>
      <c r="E27">
        <v>1</v>
      </c>
      <c r="G27" t="s">
        <v>174</v>
      </c>
      <c r="L27">
        <v>0.8</v>
      </c>
    </row>
    <row r="28" spans="1:12" x14ac:dyDescent="0.25">
      <c r="G28" t="s">
        <v>175</v>
      </c>
      <c r="L28">
        <v>1</v>
      </c>
    </row>
  </sheetData>
  <pageMargins left="0.70866141732283472" right="0.70866141732283472" top="0.74803149606299213" bottom="0.74803149606299213" header="0.31496062992125984" footer="0.31496062992125984"/>
  <pageSetup paperSize="9" scale="94" orientation="landscape" r:id="rId1"/>
  <headerFooter>
    <oddHeader>&amp;LERP LUCCA&amp;R&amp;P/&amp;N</oddHeader>
    <oddFooter>&amp;CAnalisi dei rischi&amp;RProtocollo Anticorruzione.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532278F67DD8240981436ED871AD68B" ma:contentTypeVersion="4" ma:contentTypeDescription="Creare un nuovo documento." ma:contentTypeScope="" ma:versionID="d69442da0b578af02a7b67288d0842c7">
  <xsd:schema xmlns:xsd="http://www.w3.org/2001/XMLSchema" xmlns:xs="http://www.w3.org/2001/XMLSchema" xmlns:p="http://schemas.microsoft.com/office/2006/metadata/properties" xmlns:ns2="d84cdedb-02d0-4a87-8d6e-247f09126610" xmlns:ns3="2f2ed45d-5cda-4323-84e3-2273049e6e56" targetNamespace="http://schemas.microsoft.com/office/2006/metadata/properties" ma:root="true" ma:fieldsID="46baf02234d7fd0841cc9f0a3a6406d4" ns2:_="" ns3:_="">
    <xsd:import namespace="d84cdedb-02d0-4a87-8d6e-247f09126610"/>
    <xsd:import namespace="2f2ed45d-5cda-4323-84e3-2273049e6e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4cdedb-02d0-4a87-8d6e-247f09126610"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2ed45d-5cda-4323-84e3-2273049e6e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58AA86-321A-4955-8D93-D2983A92DFBB}">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d84cdedb-02d0-4a87-8d6e-247f09126610"/>
    <ds:schemaRef ds:uri="2f2ed45d-5cda-4323-84e3-2273049e6e56"/>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AE523D3-018C-467D-B790-CA96F1425676}">
  <ds:schemaRefs>
    <ds:schemaRef ds:uri="http://schemas.microsoft.com/sharepoint/v3/contenttype/forms"/>
  </ds:schemaRefs>
</ds:datastoreItem>
</file>

<file path=customXml/itemProps3.xml><?xml version="1.0" encoding="utf-8"?>
<ds:datastoreItem xmlns:ds="http://schemas.openxmlformats.org/officeDocument/2006/customXml" ds:itemID="{6DB1F6CA-6E03-4A33-BD7B-DAFFFD5A1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4cdedb-02d0-4a87-8d6e-247f09126610"/>
    <ds:schemaRef ds:uri="2f2ed45d-5cda-4323-84e3-2273049e6e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11</vt:i4>
      </vt:variant>
    </vt:vector>
  </HeadingPairs>
  <TitlesOfParts>
    <vt:vector size="17" baseType="lpstr">
      <vt:lpstr>Tabelle</vt:lpstr>
      <vt:lpstr>Foglio1</vt:lpstr>
      <vt:lpstr>DlGs 231</vt:lpstr>
      <vt:lpstr>L. 190</vt:lpstr>
      <vt:lpstr>matrix</vt:lpstr>
      <vt:lpstr>Impatto</vt:lpstr>
      <vt:lpstr>'DlGs 231'!Area_stampa</vt:lpstr>
      <vt:lpstr>Foglio1!Area_stampa</vt:lpstr>
      <vt:lpstr>Impatto!Area_stampa</vt:lpstr>
      <vt:lpstr>'L. 190'!Area_stampa</vt:lpstr>
      <vt:lpstr>CTRL</vt:lpstr>
      <vt:lpstr>IMPATTO</vt:lpstr>
      <vt:lpstr>matrice_cxr</vt:lpstr>
      <vt:lpstr>matrice_ixp</vt:lpstr>
      <vt:lpstr>probabilità</vt:lpstr>
      <vt:lpstr>'DlGs 231'!Titoli_stampa</vt:lpstr>
      <vt:lpstr>'L. 190'!Titoli_stampa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MarazitiMa</dc:creator>
  <cp:lastModifiedBy>Lazzari Marco</cp:lastModifiedBy>
  <cp:lastPrinted>2023-03-07T13:58:24Z</cp:lastPrinted>
  <dcterms:created xsi:type="dcterms:W3CDTF">2014-06-16T08:23:34Z</dcterms:created>
  <dcterms:modified xsi:type="dcterms:W3CDTF">2025-01-24T13:13:21Z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0x0101007532278F67DD8240981436ED871AD68B</vt:lpwstr>
  </property>
</Properties>
</file>