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ERP LUCCA\Trasparenza\Tempestività pagamenti\2026\1°trim  2026\da pubblicare\"/>
    </mc:Choice>
  </mc:AlternateContent>
  <xr:revisionPtr revIDLastSave="0" documentId="13_ncr:1_{121CBBF2-4B3C-465E-BCD0-BA317EA86A3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31032026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5" i="4" l="1"/>
  <c r="I254" i="4"/>
  <c r="K254" i="4" s="1"/>
  <c r="I253" i="4"/>
  <c r="K253" i="4" s="1"/>
  <c r="I252" i="4"/>
  <c r="K252" i="4" s="1"/>
  <c r="I251" i="4"/>
  <c r="K251" i="4" s="1"/>
  <c r="I250" i="4"/>
  <c r="K250" i="4" s="1"/>
  <c r="I249" i="4"/>
  <c r="K249" i="4" s="1"/>
  <c r="I248" i="4"/>
  <c r="K248" i="4" s="1"/>
  <c r="I247" i="4"/>
  <c r="K247" i="4" s="1"/>
  <c r="I246" i="4"/>
  <c r="K246" i="4" s="1"/>
  <c r="I245" i="4"/>
  <c r="K245" i="4" s="1"/>
  <c r="I244" i="4"/>
  <c r="K244" i="4" s="1"/>
  <c r="I243" i="4"/>
  <c r="K243" i="4" s="1"/>
  <c r="I242" i="4"/>
  <c r="K242" i="4" s="1"/>
  <c r="I241" i="4"/>
  <c r="K241" i="4" s="1"/>
  <c r="I240" i="4"/>
  <c r="K240" i="4" s="1"/>
  <c r="I239" i="4"/>
  <c r="K239" i="4" s="1"/>
  <c r="I238" i="4"/>
  <c r="K238" i="4" s="1"/>
  <c r="I237" i="4"/>
  <c r="K237" i="4" s="1"/>
  <c r="I236" i="4"/>
  <c r="K236" i="4" s="1"/>
  <c r="I235" i="4"/>
  <c r="K235" i="4" s="1"/>
  <c r="I234" i="4"/>
  <c r="K234" i="4" s="1"/>
  <c r="I233" i="4"/>
  <c r="K233" i="4" s="1"/>
  <c r="I232" i="4"/>
  <c r="K232" i="4" s="1"/>
  <c r="I231" i="4"/>
  <c r="K231" i="4" s="1"/>
  <c r="I230" i="4"/>
  <c r="K230" i="4" s="1"/>
  <c r="I229" i="4"/>
  <c r="K229" i="4" s="1"/>
  <c r="I228" i="4"/>
  <c r="K228" i="4" s="1"/>
  <c r="I227" i="4"/>
  <c r="K227" i="4" s="1"/>
  <c r="I226" i="4"/>
  <c r="K226" i="4" s="1"/>
  <c r="I225" i="4"/>
  <c r="K225" i="4" s="1"/>
  <c r="I224" i="4"/>
  <c r="K224" i="4" s="1"/>
  <c r="I223" i="4"/>
  <c r="K223" i="4" s="1"/>
  <c r="I222" i="4"/>
  <c r="K222" i="4" s="1"/>
  <c r="I221" i="4"/>
  <c r="K221" i="4" s="1"/>
  <c r="I220" i="4"/>
  <c r="K220" i="4" s="1"/>
  <c r="I219" i="4"/>
  <c r="K219" i="4" s="1"/>
  <c r="I218" i="4"/>
  <c r="K218" i="4" s="1"/>
  <c r="I217" i="4"/>
  <c r="K217" i="4" s="1"/>
  <c r="I216" i="4"/>
  <c r="K216" i="4" s="1"/>
  <c r="I215" i="4"/>
  <c r="K215" i="4" s="1"/>
  <c r="I214" i="4"/>
  <c r="K214" i="4" s="1"/>
  <c r="I213" i="4"/>
  <c r="K213" i="4" s="1"/>
  <c r="I212" i="4"/>
  <c r="K212" i="4" s="1"/>
  <c r="I211" i="4"/>
  <c r="K211" i="4" s="1"/>
  <c r="I210" i="4"/>
  <c r="K210" i="4" s="1"/>
  <c r="I209" i="4"/>
  <c r="K209" i="4" s="1"/>
  <c r="I208" i="4"/>
  <c r="K208" i="4" s="1"/>
  <c r="I207" i="4"/>
  <c r="K207" i="4" s="1"/>
  <c r="I206" i="4"/>
  <c r="K206" i="4" s="1"/>
  <c r="I205" i="4"/>
  <c r="K205" i="4" s="1"/>
  <c r="I204" i="4"/>
  <c r="K204" i="4" s="1"/>
  <c r="I203" i="4"/>
  <c r="K203" i="4" s="1"/>
  <c r="I202" i="4"/>
  <c r="K202" i="4" s="1"/>
  <c r="I201" i="4"/>
  <c r="K201" i="4" s="1"/>
  <c r="I200" i="4"/>
  <c r="K200" i="4" s="1"/>
  <c r="I199" i="4"/>
  <c r="K199" i="4" s="1"/>
  <c r="I198" i="4"/>
  <c r="K198" i="4" s="1"/>
  <c r="I197" i="4"/>
  <c r="K197" i="4" s="1"/>
  <c r="I196" i="4"/>
  <c r="K196" i="4" s="1"/>
  <c r="I195" i="4"/>
  <c r="K195" i="4" s="1"/>
  <c r="I194" i="4"/>
  <c r="K194" i="4" s="1"/>
  <c r="I193" i="4"/>
  <c r="K193" i="4" s="1"/>
  <c r="I192" i="4"/>
  <c r="K192" i="4" s="1"/>
  <c r="I191" i="4"/>
  <c r="K191" i="4" s="1"/>
  <c r="I190" i="4"/>
  <c r="K190" i="4" s="1"/>
  <c r="I189" i="4"/>
  <c r="K189" i="4" s="1"/>
  <c r="I188" i="4"/>
  <c r="K188" i="4" s="1"/>
  <c r="I187" i="4"/>
  <c r="K187" i="4" s="1"/>
  <c r="I186" i="4"/>
  <c r="K186" i="4" s="1"/>
  <c r="I185" i="4"/>
  <c r="K185" i="4" s="1"/>
  <c r="I184" i="4"/>
  <c r="K184" i="4" s="1"/>
  <c r="I183" i="4"/>
  <c r="K183" i="4" s="1"/>
  <c r="I182" i="4"/>
  <c r="K182" i="4" s="1"/>
  <c r="I181" i="4"/>
  <c r="K181" i="4" s="1"/>
  <c r="I180" i="4"/>
  <c r="K180" i="4" s="1"/>
  <c r="I179" i="4"/>
  <c r="K179" i="4" s="1"/>
  <c r="I178" i="4"/>
  <c r="K178" i="4" s="1"/>
  <c r="I177" i="4"/>
  <c r="K177" i="4" s="1"/>
  <c r="I176" i="4"/>
  <c r="K176" i="4" s="1"/>
  <c r="I175" i="4"/>
  <c r="K175" i="4" s="1"/>
  <c r="I174" i="4"/>
  <c r="K174" i="4" s="1"/>
  <c r="I173" i="4"/>
  <c r="K173" i="4" s="1"/>
  <c r="I172" i="4"/>
  <c r="K172" i="4" s="1"/>
  <c r="I171" i="4"/>
  <c r="K171" i="4" s="1"/>
  <c r="I170" i="4"/>
  <c r="K170" i="4" s="1"/>
  <c r="I169" i="4"/>
  <c r="K169" i="4" s="1"/>
  <c r="I168" i="4"/>
  <c r="K168" i="4" s="1"/>
  <c r="I167" i="4"/>
  <c r="K167" i="4" s="1"/>
  <c r="I166" i="4"/>
  <c r="K166" i="4" s="1"/>
  <c r="I165" i="4"/>
  <c r="K165" i="4" s="1"/>
  <c r="I164" i="4"/>
  <c r="K164" i="4" s="1"/>
  <c r="I163" i="4"/>
  <c r="K163" i="4" s="1"/>
  <c r="I162" i="4"/>
  <c r="K162" i="4" s="1"/>
  <c r="I161" i="4"/>
  <c r="K161" i="4" s="1"/>
  <c r="I160" i="4"/>
  <c r="K160" i="4" s="1"/>
  <c r="I159" i="4"/>
  <c r="K159" i="4" s="1"/>
  <c r="I158" i="4"/>
  <c r="K158" i="4" s="1"/>
  <c r="I157" i="4"/>
  <c r="K157" i="4" s="1"/>
  <c r="I156" i="4"/>
  <c r="K156" i="4" s="1"/>
  <c r="I155" i="4"/>
  <c r="K155" i="4" s="1"/>
  <c r="I154" i="4"/>
  <c r="K154" i="4" s="1"/>
  <c r="I153" i="4"/>
  <c r="K153" i="4" s="1"/>
  <c r="I152" i="4"/>
  <c r="K152" i="4" s="1"/>
  <c r="I151" i="4"/>
  <c r="K151" i="4" s="1"/>
  <c r="I150" i="4"/>
  <c r="K150" i="4" s="1"/>
  <c r="I149" i="4"/>
  <c r="K149" i="4" s="1"/>
  <c r="I148" i="4"/>
  <c r="K148" i="4" s="1"/>
  <c r="I147" i="4"/>
  <c r="K147" i="4" s="1"/>
  <c r="I146" i="4"/>
  <c r="K146" i="4" s="1"/>
  <c r="I145" i="4"/>
  <c r="K145" i="4" s="1"/>
  <c r="I144" i="4"/>
  <c r="K144" i="4" s="1"/>
  <c r="I143" i="4"/>
  <c r="K143" i="4" s="1"/>
  <c r="I142" i="4"/>
  <c r="K142" i="4" s="1"/>
  <c r="I141" i="4"/>
  <c r="K141" i="4" s="1"/>
  <c r="I140" i="4"/>
  <c r="K140" i="4" s="1"/>
  <c r="I139" i="4"/>
  <c r="K139" i="4" s="1"/>
  <c r="I138" i="4"/>
  <c r="K138" i="4" s="1"/>
  <c r="I137" i="4"/>
  <c r="K137" i="4" s="1"/>
  <c r="I136" i="4"/>
  <c r="K136" i="4" s="1"/>
  <c r="I135" i="4"/>
  <c r="K135" i="4" s="1"/>
  <c r="I134" i="4"/>
  <c r="K134" i="4" s="1"/>
  <c r="I133" i="4"/>
  <c r="K133" i="4" s="1"/>
  <c r="I132" i="4"/>
  <c r="K132" i="4" s="1"/>
  <c r="I131" i="4"/>
  <c r="K131" i="4" s="1"/>
  <c r="I130" i="4"/>
  <c r="K130" i="4" s="1"/>
  <c r="I129" i="4"/>
  <c r="K129" i="4" s="1"/>
  <c r="I128" i="4"/>
  <c r="K128" i="4" s="1"/>
  <c r="I127" i="4"/>
  <c r="K127" i="4" s="1"/>
  <c r="I126" i="4"/>
  <c r="K126" i="4" s="1"/>
  <c r="I125" i="4"/>
  <c r="K125" i="4" s="1"/>
  <c r="I124" i="4"/>
  <c r="K124" i="4" s="1"/>
  <c r="I123" i="4"/>
  <c r="K123" i="4" s="1"/>
  <c r="I122" i="4"/>
  <c r="K122" i="4" s="1"/>
  <c r="I121" i="4"/>
  <c r="K121" i="4" s="1"/>
  <c r="I120" i="4"/>
  <c r="K120" i="4" s="1"/>
  <c r="I119" i="4"/>
  <c r="K119" i="4" s="1"/>
  <c r="I118" i="4"/>
  <c r="K118" i="4" s="1"/>
  <c r="I117" i="4"/>
  <c r="K117" i="4" s="1"/>
  <c r="I116" i="4"/>
  <c r="K116" i="4" s="1"/>
  <c r="I115" i="4"/>
  <c r="K115" i="4" s="1"/>
  <c r="I114" i="4"/>
  <c r="K114" i="4" s="1"/>
  <c r="I113" i="4"/>
  <c r="K113" i="4" s="1"/>
  <c r="I112" i="4"/>
  <c r="K112" i="4" s="1"/>
  <c r="I111" i="4"/>
  <c r="K111" i="4" s="1"/>
  <c r="I110" i="4"/>
  <c r="K110" i="4" s="1"/>
  <c r="I109" i="4"/>
  <c r="K109" i="4" s="1"/>
  <c r="I108" i="4"/>
  <c r="K108" i="4" s="1"/>
  <c r="I107" i="4"/>
  <c r="K107" i="4" s="1"/>
  <c r="I106" i="4"/>
  <c r="K106" i="4" s="1"/>
  <c r="I105" i="4"/>
  <c r="K105" i="4" s="1"/>
  <c r="I104" i="4"/>
  <c r="K104" i="4" s="1"/>
  <c r="I103" i="4"/>
  <c r="K103" i="4" s="1"/>
  <c r="I102" i="4"/>
  <c r="K102" i="4" s="1"/>
  <c r="I101" i="4"/>
  <c r="K101" i="4" s="1"/>
  <c r="I100" i="4"/>
  <c r="K100" i="4" s="1"/>
  <c r="I99" i="4"/>
  <c r="K99" i="4" s="1"/>
  <c r="I98" i="4"/>
  <c r="K98" i="4" s="1"/>
  <c r="I97" i="4"/>
  <c r="K97" i="4" s="1"/>
  <c r="I96" i="4"/>
  <c r="K96" i="4" s="1"/>
  <c r="I95" i="4"/>
  <c r="K95" i="4" s="1"/>
  <c r="I94" i="4"/>
  <c r="K94" i="4" s="1"/>
  <c r="I93" i="4"/>
  <c r="K93" i="4" s="1"/>
  <c r="I92" i="4"/>
  <c r="K92" i="4" s="1"/>
  <c r="I91" i="4"/>
  <c r="K91" i="4" s="1"/>
  <c r="I90" i="4"/>
  <c r="K90" i="4" s="1"/>
  <c r="I89" i="4"/>
  <c r="K89" i="4" s="1"/>
  <c r="I88" i="4"/>
  <c r="K88" i="4" s="1"/>
  <c r="I87" i="4"/>
  <c r="K87" i="4" s="1"/>
  <c r="I86" i="4"/>
  <c r="K86" i="4" s="1"/>
  <c r="I85" i="4"/>
  <c r="K85" i="4" s="1"/>
  <c r="I84" i="4"/>
  <c r="K84" i="4" s="1"/>
  <c r="I83" i="4"/>
  <c r="K83" i="4" s="1"/>
  <c r="I82" i="4"/>
  <c r="K82" i="4" s="1"/>
  <c r="I81" i="4"/>
  <c r="K81" i="4" s="1"/>
  <c r="I80" i="4"/>
  <c r="K80" i="4" s="1"/>
  <c r="I79" i="4"/>
  <c r="K79" i="4" s="1"/>
  <c r="I78" i="4"/>
  <c r="K78" i="4" s="1"/>
  <c r="I77" i="4"/>
  <c r="K77" i="4" s="1"/>
  <c r="I76" i="4"/>
  <c r="K76" i="4" s="1"/>
  <c r="I75" i="4"/>
  <c r="K75" i="4" s="1"/>
  <c r="I74" i="4"/>
  <c r="K74" i="4" s="1"/>
  <c r="I73" i="4"/>
  <c r="K73" i="4" s="1"/>
  <c r="I72" i="4"/>
  <c r="K72" i="4" s="1"/>
  <c r="I71" i="4"/>
  <c r="K71" i="4" s="1"/>
  <c r="I70" i="4"/>
  <c r="K70" i="4" s="1"/>
  <c r="I69" i="4"/>
  <c r="K69" i="4" s="1"/>
  <c r="I68" i="4"/>
  <c r="K68" i="4" s="1"/>
  <c r="I67" i="4"/>
  <c r="K67" i="4" s="1"/>
  <c r="I66" i="4"/>
  <c r="K66" i="4" s="1"/>
  <c r="I65" i="4"/>
  <c r="K65" i="4" s="1"/>
  <c r="I64" i="4"/>
  <c r="K64" i="4" s="1"/>
  <c r="I63" i="4"/>
  <c r="K63" i="4" s="1"/>
  <c r="I62" i="4"/>
  <c r="K62" i="4" s="1"/>
  <c r="I61" i="4"/>
  <c r="K61" i="4" s="1"/>
  <c r="I60" i="4"/>
  <c r="K60" i="4" s="1"/>
  <c r="I59" i="4"/>
  <c r="K59" i="4" s="1"/>
  <c r="I58" i="4"/>
  <c r="K58" i="4" s="1"/>
  <c r="I57" i="4"/>
  <c r="K57" i="4" s="1"/>
  <c r="I56" i="4"/>
  <c r="K56" i="4" s="1"/>
  <c r="I55" i="4"/>
  <c r="K55" i="4" s="1"/>
  <c r="I54" i="4"/>
  <c r="K54" i="4" s="1"/>
  <c r="I53" i="4"/>
  <c r="K53" i="4" s="1"/>
  <c r="I52" i="4"/>
  <c r="K52" i="4" s="1"/>
  <c r="I51" i="4"/>
  <c r="K51" i="4" s="1"/>
  <c r="I50" i="4"/>
  <c r="K50" i="4" s="1"/>
  <c r="I49" i="4"/>
  <c r="K49" i="4" s="1"/>
  <c r="I48" i="4"/>
  <c r="K48" i="4" s="1"/>
  <c r="I47" i="4"/>
  <c r="K47" i="4" s="1"/>
  <c r="I46" i="4"/>
  <c r="K46" i="4" s="1"/>
  <c r="I45" i="4"/>
  <c r="K45" i="4" s="1"/>
  <c r="I44" i="4"/>
  <c r="K44" i="4" s="1"/>
  <c r="I43" i="4"/>
  <c r="K43" i="4" s="1"/>
  <c r="I42" i="4"/>
  <c r="K42" i="4" s="1"/>
  <c r="I41" i="4"/>
  <c r="K41" i="4" s="1"/>
  <c r="I40" i="4"/>
  <c r="K40" i="4" s="1"/>
  <c r="I39" i="4"/>
  <c r="K39" i="4" s="1"/>
  <c r="I38" i="4"/>
  <c r="K38" i="4" s="1"/>
  <c r="I37" i="4"/>
  <c r="K37" i="4" s="1"/>
  <c r="I36" i="4"/>
  <c r="K36" i="4" s="1"/>
  <c r="I35" i="4"/>
  <c r="K35" i="4" s="1"/>
  <c r="I34" i="4"/>
  <c r="K34" i="4" s="1"/>
  <c r="I33" i="4"/>
  <c r="K33" i="4" s="1"/>
  <c r="I32" i="4"/>
  <c r="K32" i="4" s="1"/>
  <c r="I31" i="4"/>
  <c r="K31" i="4" s="1"/>
  <c r="I30" i="4"/>
  <c r="K30" i="4" s="1"/>
  <c r="I29" i="4"/>
  <c r="K29" i="4" s="1"/>
  <c r="I28" i="4"/>
  <c r="K28" i="4" s="1"/>
  <c r="I27" i="4"/>
  <c r="K27" i="4" s="1"/>
  <c r="I26" i="4"/>
  <c r="K26" i="4" s="1"/>
  <c r="I25" i="4"/>
  <c r="K25" i="4" s="1"/>
  <c r="I24" i="4"/>
  <c r="K24" i="4" s="1"/>
  <c r="I23" i="4"/>
  <c r="K23" i="4" s="1"/>
  <c r="I22" i="4"/>
  <c r="K22" i="4" s="1"/>
  <c r="I21" i="4"/>
  <c r="K21" i="4" s="1"/>
  <c r="I20" i="4"/>
  <c r="K20" i="4" s="1"/>
  <c r="I19" i="4"/>
  <c r="K19" i="4" s="1"/>
  <c r="I18" i="4"/>
  <c r="K18" i="4" s="1"/>
  <c r="I17" i="4"/>
  <c r="K17" i="4" s="1"/>
  <c r="I16" i="4"/>
  <c r="K16" i="4" s="1"/>
  <c r="I15" i="4"/>
  <c r="K15" i="4" s="1"/>
  <c r="I14" i="4"/>
  <c r="K14" i="4" s="1"/>
  <c r="I13" i="4"/>
  <c r="K13" i="4" s="1"/>
  <c r="I12" i="4"/>
  <c r="K12" i="4" s="1"/>
  <c r="I11" i="4"/>
  <c r="K11" i="4" s="1"/>
  <c r="I10" i="4"/>
  <c r="K10" i="4" s="1"/>
  <c r="G259" i="4" l="1"/>
  <c r="K255" i="4"/>
  <c r="F261" i="4" s="1"/>
  <c r="I255" i="4"/>
</calcChain>
</file>

<file path=xl/sharedStrings.xml><?xml version="1.0" encoding="utf-8"?>
<sst xmlns="http://schemas.openxmlformats.org/spreadsheetml/2006/main" count="274" uniqueCount="40">
  <si>
    <t>Data registrazione</t>
  </si>
  <si>
    <t>Codice fornitore</t>
  </si>
  <si>
    <t>Prot.</t>
  </si>
  <si>
    <t>Data di scadenza</t>
  </si>
  <si>
    <t>Data di pagamento</t>
  </si>
  <si>
    <t>GG di ritardo</t>
  </si>
  <si>
    <t>Scadenza ponderata</t>
  </si>
  <si>
    <t>Dettaglio</t>
  </si>
  <si>
    <t>Agg. E Manutenzione software</t>
  </si>
  <si>
    <t>Spese contratto di servizio</t>
  </si>
  <si>
    <t>Buoni pasto</t>
  </si>
  <si>
    <t>Utenze</t>
  </si>
  <si>
    <t>Spese postali</t>
  </si>
  <si>
    <t>Manutenzione imm. Erp</t>
  </si>
  <si>
    <t>Spese telefoniche</t>
  </si>
  <si>
    <t>Costi per servizi</t>
  </si>
  <si>
    <t>Costi automezzi</t>
  </si>
  <si>
    <t>Cancelleria</t>
  </si>
  <si>
    <t>37/A3</t>
  </si>
  <si>
    <t>40/A3</t>
  </si>
  <si>
    <t>1/A3</t>
  </si>
  <si>
    <t>3/A3</t>
  </si>
  <si>
    <t>Immobilizzazioni (beni inf. Al milione)</t>
  </si>
  <si>
    <t>4/A3</t>
  </si>
  <si>
    <t>5/A3</t>
  </si>
  <si>
    <t>6/A3</t>
  </si>
  <si>
    <t xml:space="preserve">Persona fisica </t>
  </si>
  <si>
    <t>10/A3</t>
  </si>
  <si>
    <t>totale pagamenti in euro :</t>
  </si>
  <si>
    <t>calcolo dell'indice</t>
  </si>
  <si>
    <r>
      <t xml:space="preserve">  = </t>
    </r>
    <r>
      <rPr>
        <b/>
        <sz val="11"/>
        <color theme="1"/>
        <rFont val="Calibri"/>
        <family val="2"/>
        <scheme val="minor"/>
      </rPr>
      <t>(B)/(A)</t>
    </r>
  </si>
  <si>
    <t>(A)</t>
  </si>
  <si>
    <t>(B)</t>
  </si>
  <si>
    <t>Importo dovuto (compresa iva esigibilità imm. e al netto della rit.per i prof.)</t>
  </si>
  <si>
    <t>Soggetto estero</t>
  </si>
  <si>
    <t xml:space="preserve">   n.126  fornitori</t>
  </si>
  <si>
    <t>Beneficiario del pagamento (*)- Individuato secondo le indicazioni fornite da ANAC con delibera n.481 del 3.12.2025</t>
  </si>
  <si>
    <t>Altro sogetto pubblico e privato</t>
  </si>
  <si>
    <t>(*) Alternative per beneficiario del pagamento in base a indicazioni fornite da ANAC con delibera n.481 del 03.12.2025,</t>
  </si>
  <si>
    <t>ovvero secondo lo “Schema ex art. 4-bis” di cui al d.lgs.33/2013, prevedendo tre alternative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</si>
</sst>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2" fillId="0" borderId="0" xfId="0" applyFont="1"/>
    <xf numFmtId="43" fontId="2" fillId="0" borderId="0" xfId="1" applyFont="1"/>
    <xf numFmtId="49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center"/>
    </xf>
    <xf numFmtId="4" fontId="2" fillId="0" borderId="2" xfId="0" applyNumberFormat="1" applyFont="1" applyBorder="1"/>
    <xf numFmtId="49" fontId="0" fillId="0" borderId="0" xfId="0" applyNumberFormat="1" applyAlignment="1">
      <alignment horizontal="left"/>
    </xf>
    <xf numFmtId="4" fontId="1" fillId="0" borderId="0" xfId="0" applyNumberFormat="1" applyFont="1"/>
    <xf numFmtId="43" fontId="2" fillId="0" borderId="0" xfId="1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0" fillId="9" borderId="3" xfId="0" applyFill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43" fontId="0" fillId="0" borderId="5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6" xfId="0" applyNumberFormat="1" applyBorder="1" applyAlignment="1">
      <alignment horizontal="center"/>
    </xf>
    <xf numFmtId="0" fontId="0" fillId="0" borderId="7" xfId="0" applyBorder="1"/>
    <xf numFmtId="14" fontId="0" fillId="0" borderId="7" xfId="0" applyNumberFormat="1" applyBorder="1"/>
    <xf numFmtId="0" fontId="0" fillId="7" borderId="8" xfId="0" applyFill="1" applyBorder="1"/>
    <xf numFmtId="43" fontId="0" fillId="0" borderId="9" xfId="1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0" fillId="12" borderId="1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14" fontId="0" fillId="0" borderId="12" xfId="0" applyNumberFormat="1" applyBorder="1"/>
    <xf numFmtId="14" fontId="0" fillId="0" borderId="13" xfId="0" applyNumberFormat="1" applyBorder="1"/>
    <xf numFmtId="14" fontId="0" fillId="0" borderId="14" xfId="0" applyNumberFormat="1" applyBorder="1"/>
    <xf numFmtId="0" fontId="0" fillId="0" borderId="0" xfId="0" applyBorder="1"/>
    <xf numFmtId="14" fontId="0" fillId="0" borderId="0" xfId="0" applyNumberFormat="1" applyBorder="1"/>
    <xf numFmtId="0" fontId="0" fillId="13" borderId="0" xfId="0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2FE8A-A45F-4B40-A18E-9B4F6BF5B68F}">
  <dimension ref="B3:O261"/>
  <sheetViews>
    <sheetView tabSelected="1" zoomScaleNormal="100" workbookViewId="0">
      <selection activeCell="D13" sqref="D13"/>
    </sheetView>
  </sheetViews>
  <sheetFormatPr defaultRowHeight="15" x14ac:dyDescent="0.25"/>
  <cols>
    <col min="2" max="2" width="17.28515625" bestFit="1" customWidth="1"/>
    <col min="3" max="3" width="17" bestFit="1" customWidth="1"/>
    <col min="4" max="4" width="31.28515625" customWidth="1"/>
    <col min="6" max="6" width="22.42578125" customWidth="1"/>
    <col min="7" max="7" width="13.42578125" customWidth="1"/>
    <col min="8" max="8" width="11.140625" customWidth="1"/>
    <col min="9" max="9" width="10.5703125" customWidth="1"/>
    <col min="10" max="10" width="27.42578125" customWidth="1"/>
    <col min="11" max="11" width="15.140625" customWidth="1"/>
  </cols>
  <sheetData>
    <row r="3" spans="2:15" x14ac:dyDescent="0.25">
      <c r="C3" s="12"/>
      <c r="D3" s="9" t="s">
        <v>38</v>
      </c>
    </row>
    <row r="4" spans="2:15" x14ac:dyDescent="0.25">
      <c r="C4" s="12"/>
      <c r="D4" s="46" t="s">
        <v>39</v>
      </c>
    </row>
    <row r="5" spans="2:15" x14ac:dyDescent="0.25">
      <c r="C5" s="12">
        <v>1</v>
      </c>
      <c r="D5" s="12" t="s">
        <v>26</v>
      </c>
    </row>
    <row r="6" spans="2:15" x14ac:dyDescent="0.25">
      <c r="C6" s="12">
        <v>2</v>
      </c>
      <c r="D6" s="12" t="s">
        <v>37</v>
      </c>
    </row>
    <row r="7" spans="2:15" x14ac:dyDescent="0.25">
      <c r="C7" s="12">
        <v>3</v>
      </c>
      <c r="D7" s="12" t="s">
        <v>34</v>
      </c>
    </row>
    <row r="8" spans="2:15" ht="15.75" thickBot="1" x14ac:dyDescent="0.3"/>
    <row r="9" spans="2:15" ht="79.5" customHeight="1" x14ac:dyDescent="0.25">
      <c r="B9" s="33" t="s">
        <v>0</v>
      </c>
      <c r="C9" s="20" t="s">
        <v>1</v>
      </c>
      <c r="D9" s="21" t="s">
        <v>36</v>
      </c>
      <c r="E9" s="22" t="s">
        <v>2</v>
      </c>
      <c r="F9" s="22" t="s">
        <v>33</v>
      </c>
      <c r="G9" s="22" t="s">
        <v>3</v>
      </c>
      <c r="H9" s="22" t="s">
        <v>4</v>
      </c>
      <c r="I9" s="22" t="s">
        <v>5</v>
      </c>
      <c r="J9" s="22" t="s">
        <v>7</v>
      </c>
      <c r="K9" s="34" t="s">
        <v>6</v>
      </c>
    </row>
    <row r="10" spans="2:15" x14ac:dyDescent="0.25">
      <c r="B10" s="23">
        <v>45961</v>
      </c>
      <c r="C10" s="36">
        <v>700</v>
      </c>
      <c r="D10" s="1">
        <v>2</v>
      </c>
      <c r="E10" s="36">
        <v>1027</v>
      </c>
      <c r="F10" s="44">
        <v>2891.13</v>
      </c>
      <c r="G10" s="41">
        <v>46050</v>
      </c>
      <c r="H10" s="45">
        <v>46050</v>
      </c>
      <c r="I10" s="36">
        <f t="shared" ref="I10:I73" si="0">H10-G10</f>
        <v>0</v>
      </c>
      <c r="J10" s="2" t="s">
        <v>8</v>
      </c>
      <c r="K10" s="24">
        <f t="shared" ref="K10:K73" si="1">I10*F10</f>
        <v>0</v>
      </c>
    </row>
    <row r="11" spans="2:15" x14ac:dyDescent="0.25">
      <c r="B11" s="23">
        <v>45979</v>
      </c>
      <c r="C11" s="37">
        <v>2184</v>
      </c>
      <c r="D11" s="1">
        <v>2</v>
      </c>
      <c r="E11" s="37">
        <v>1070</v>
      </c>
      <c r="F11" s="44">
        <v>933.13</v>
      </c>
      <c r="G11" s="42">
        <v>46038</v>
      </c>
      <c r="H11" s="45">
        <v>46037</v>
      </c>
      <c r="I11" s="37">
        <f t="shared" si="0"/>
        <v>-1</v>
      </c>
      <c r="J11" s="4" t="s">
        <v>10</v>
      </c>
      <c r="K11" s="24">
        <f t="shared" si="1"/>
        <v>-933.13</v>
      </c>
      <c r="N11" s="12"/>
      <c r="O11" s="12"/>
    </row>
    <row r="12" spans="2:15" x14ac:dyDescent="0.25">
      <c r="B12" s="23">
        <v>45988</v>
      </c>
      <c r="C12" s="37">
        <v>791</v>
      </c>
      <c r="D12" s="1">
        <v>2</v>
      </c>
      <c r="E12" s="37">
        <v>1107</v>
      </c>
      <c r="F12" s="44">
        <v>420</v>
      </c>
      <c r="G12" s="42">
        <v>46053</v>
      </c>
      <c r="H12" s="45">
        <v>46050</v>
      </c>
      <c r="I12" s="37">
        <f t="shared" si="0"/>
        <v>-3</v>
      </c>
      <c r="J12" s="11" t="s">
        <v>17</v>
      </c>
      <c r="K12" s="24">
        <f t="shared" si="1"/>
        <v>-1260</v>
      </c>
      <c r="N12" s="12"/>
      <c r="O12" s="12"/>
    </row>
    <row r="13" spans="2:15" x14ac:dyDescent="0.25">
      <c r="B13" s="23">
        <v>45988</v>
      </c>
      <c r="C13" s="37">
        <v>564</v>
      </c>
      <c r="D13" s="1">
        <v>2</v>
      </c>
      <c r="E13" s="37">
        <v>1110</v>
      </c>
      <c r="F13" s="44">
        <v>1000.5</v>
      </c>
      <c r="G13" s="42">
        <v>46053</v>
      </c>
      <c r="H13" s="45">
        <v>46050</v>
      </c>
      <c r="I13" s="37">
        <f t="shared" si="0"/>
        <v>-3</v>
      </c>
      <c r="J13" s="9" t="s">
        <v>15</v>
      </c>
      <c r="K13" s="24">
        <f t="shared" si="1"/>
        <v>-3001.5</v>
      </c>
      <c r="N13" s="12"/>
      <c r="O13" s="12"/>
    </row>
    <row r="14" spans="2:15" x14ac:dyDescent="0.25">
      <c r="B14" s="23">
        <v>45988</v>
      </c>
      <c r="C14" s="37">
        <v>734</v>
      </c>
      <c r="D14" s="1">
        <v>2</v>
      </c>
      <c r="E14" s="37">
        <v>1111</v>
      </c>
      <c r="F14" s="44">
        <v>133</v>
      </c>
      <c r="G14" s="42">
        <v>46031</v>
      </c>
      <c r="H14" s="45">
        <v>46107</v>
      </c>
      <c r="I14" s="37">
        <f t="shared" si="0"/>
        <v>76</v>
      </c>
      <c r="J14" s="3" t="s">
        <v>9</v>
      </c>
      <c r="K14" s="24">
        <f t="shared" si="1"/>
        <v>10108</v>
      </c>
      <c r="N14" s="12"/>
      <c r="O14" s="12"/>
    </row>
    <row r="15" spans="2:15" x14ac:dyDescent="0.25">
      <c r="B15" s="23">
        <v>45988</v>
      </c>
      <c r="C15" s="37">
        <v>734</v>
      </c>
      <c r="D15" s="1">
        <v>2</v>
      </c>
      <c r="E15" s="37">
        <v>1112</v>
      </c>
      <c r="F15" s="44">
        <v>49</v>
      </c>
      <c r="G15" s="42">
        <v>46031</v>
      </c>
      <c r="H15" s="45">
        <v>46031</v>
      </c>
      <c r="I15" s="37">
        <f t="shared" si="0"/>
        <v>0</v>
      </c>
      <c r="J15" s="5" t="s">
        <v>11</v>
      </c>
      <c r="K15" s="24">
        <f t="shared" si="1"/>
        <v>0</v>
      </c>
    </row>
    <row r="16" spans="2:15" x14ac:dyDescent="0.25">
      <c r="B16" s="23">
        <v>45988</v>
      </c>
      <c r="C16" s="37">
        <v>2012</v>
      </c>
      <c r="D16" s="1">
        <v>2</v>
      </c>
      <c r="E16" s="37">
        <v>1117</v>
      </c>
      <c r="F16" s="44">
        <v>32571.01</v>
      </c>
      <c r="G16" s="42">
        <v>46017</v>
      </c>
      <c r="H16" s="45">
        <v>46059</v>
      </c>
      <c r="I16" s="37">
        <f t="shared" si="0"/>
        <v>42</v>
      </c>
      <c r="J16" s="3" t="s">
        <v>9</v>
      </c>
      <c r="K16" s="24">
        <f t="shared" si="1"/>
        <v>1367982.42</v>
      </c>
    </row>
    <row r="17" spans="2:11" x14ac:dyDescent="0.25">
      <c r="B17" s="23">
        <v>45996</v>
      </c>
      <c r="C17" s="37">
        <v>12</v>
      </c>
      <c r="D17" s="1">
        <v>2</v>
      </c>
      <c r="E17" s="37">
        <v>1131</v>
      </c>
      <c r="F17" s="44">
        <v>199</v>
      </c>
      <c r="G17" s="42">
        <v>46022</v>
      </c>
      <c r="H17" s="45">
        <v>46030</v>
      </c>
      <c r="I17" s="37">
        <f t="shared" si="0"/>
        <v>8</v>
      </c>
      <c r="J17" s="10" t="s">
        <v>16</v>
      </c>
      <c r="K17" s="24">
        <f t="shared" si="1"/>
        <v>1592</v>
      </c>
    </row>
    <row r="18" spans="2:11" x14ac:dyDescent="0.25">
      <c r="B18" s="23">
        <v>45996</v>
      </c>
      <c r="C18" s="37">
        <v>180</v>
      </c>
      <c r="D18" s="1">
        <v>2</v>
      </c>
      <c r="E18" s="37">
        <v>1134</v>
      </c>
      <c r="F18" s="44">
        <v>422.8</v>
      </c>
      <c r="G18" s="42">
        <v>46052</v>
      </c>
      <c r="H18" s="45">
        <v>46050</v>
      </c>
      <c r="I18" s="37">
        <f t="shared" si="0"/>
        <v>-2</v>
      </c>
      <c r="J18" s="11" t="s">
        <v>17</v>
      </c>
      <c r="K18" s="24">
        <f t="shared" si="1"/>
        <v>-845.6</v>
      </c>
    </row>
    <row r="19" spans="2:11" x14ac:dyDescent="0.25">
      <c r="B19" s="23">
        <v>46002</v>
      </c>
      <c r="C19" s="37">
        <v>449</v>
      </c>
      <c r="D19" s="1">
        <v>2</v>
      </c>
      <c r="E19" s="37">
        <v>1150</v>
      </c>
      <c r="F19" s="44">
        <v>6111.5</v>
      </c>
      <c r="G19" s="42">
        <v>46031</v>
      </c>
      <c r="H19" s="45">
        <v>46031</v>
      </c>
      <c r="I19" s="37">
        <f t="shared" si="0"/>
        <v>0</v>
      </c>
      <c r="J19" s="3" t="s">
        <v>9</v>
      </c>
      <c r="K19" s="24">
        <f t="shared" si="1"/>
        <v>0</v>
      </c>
    </row>
    <row r="20" spans="2:11" x14ac:dyDescent="0.25">
      <c r="B20" s="23">
        <v>46002</v>
      </c>
      <c r="C20" s="38">
        <v>1823</v>
      </c>
      <c r="D20" s="25">
        <v>2</v>
      </c>
      <c r="E20" s="37">
        <v>1152</v>
      </c>
      <c r="F20" s="44">
        <v>52803.66</v>
      </c>
      <c r="G20" s="42">
        <v>46032</v>
      </c>
      <c r="H20" s="45">
        <v>46031</v>
      </c>
      <c r="I20" s="37">
        <f t="shared" si="0"/>
        <v>-1</v>
      </c>
      <c r="J20" s="3" t="s">
        <v>9</v>
      </c>
      <c r="K20" s="24">
        <f t="shared" si="1"/>
        <v>-52803.66</v>
      </c>
    </row>
    <row r="21" spans="2:11" x14ac:dyDescent="0.25">
      <c r="B21" s="23">
        <v>46002</v>
      </c>
      <c r="C21" s="38">
        <v>2196</v>
      </c>
      <c r="D21" s="25">
        <v>1</v>
      </c>
      <c r="E21" s="37">
        <v>1153</v>
      </c>
      <c r="F21" s="44">
        <v>57935.13</v>
      </c>
      <c r="G21" s="42">
        <v>46031</v>
      </c>
      <c r="H21" s="45">
        <v>46031</v>
      </c>
      <c r="I21" s="37">
        <f t="shared" si="0"/>
        <v>0</v>
      </c>
      <c r="J21" s="3" t="s">
        <v>9</v>
      </c>
      <c r="K21" s="24">
        <f t="shared" si="1"/>
        <v>0</v>
      </c>
    </row>
    <row r="22" spans="2:11" x14ac:dyDescent="0.25">
      <c r="B22" s="23">
        <v>46002</v>
      </c>
      <c r="C22" s="38">
        <v>70</v>
      </c>
      <c r="D22" s="25">
        <v>2</v>
      </c>
      <c r="E22" s="37">
        <v>1154</v>
      </c>
      <c r="F22" s="44">
        <v>85163.81</v>
      </c>
      <c r="G22" s="42">
        <v>46027</v>
      </c>
      <c r="H22" s="45">
        <v>46038</v>
      </c>
      <c r="I22" s="37">
        <f t="shared" si="0"/>
        <v>11</v>
      </c>
      <c r="J22" s="3" t="s">
        <v>9</v>
      </c>
      <c r="K22" s="24">
        <f t="shared" si="1"/>
        <v>936801.90999999992</v>
      </c>
    </row>
    <row r="23" spans="2:11" x14ac:dyDescent="0.25">
      <c r="B23" s="23">
        <v>46002</v>
      </c>
      <c r="C23" s="38">
        <v>70</v>
      </c>
      <c r="D23" s="25">
        <v>2</v>
      </c>
      <c r="E23" s="37">
        <v>1155</v>
      </c>
      <c r="F23" s="44">
        <v>1000.13</v>
      </c>
      <c r="G23" s="42">
        <v>46027</v>
      </c>
      <c r="H23" s="45">
        <v>46038</v>
      </c>
      <c r="I23" s="37">
        <f t="shared" si="0"/>
        <v>11</v>
      </c>
      <c r="J23" s="3" t="s">
        <v>9</v>
      </c>
      <c r="K23" s="24">
        <f t="shared" si="1"/>
        <v>11001.43</v>
      </c>
    </row>
    <row r="24" spans="2:11" x14ac:dyDescent="0.25">
      <c r="B24" s="23">
        <v>46006</v>
      </c>
      <c r="C24" s="38">
        <v>788</v>
      </c>
      <c r="D24" s="25">
        <v>2</v>
      </c>
      <c r="E24" s="37">
        <v>1157</v>
      </c>
      <c r="F24" s="44">
        <v>11030.57</v>
      </c>
      <c r="G24" s="42">
        <v>46032</v>
      </c>
      <c r="H24" s="45">
        <v>46031</v>
      </c>
      <c r="I24" s="37">
        <f t="shared" si="0"/>
        <v>-1</v>
      </c>
      <c r="J24" s="3" t="s">
        <v>9</v>
      </c>
      <c r="K24" s="24">
        <f t="shared" si="1"/>
        <v>-11030.57</v>
      </c>
    </row>
    <row r="25" spans="2:11" x14ac:dyDescent="0.25">
      <c r="B25" s="26">
        <v>46008</v>
      </c>
      <c r="C25" s="38">
        <v>2184</v>
      </c>
      <c r="D25" s="25">
        <v>2</v>
      </c>
      <c r="E25" s="37">
        <v>1166</v>
      </c>
      <c r="F25" s="44">
        <v>1306.3900000000001</v>
      </c>
      <c r="G25" s="42">
        <v>46056</v>
      </c>
      <c r="H25" s="45">
        <v>46050</v>
      </c>
      <c r="I25" s="37">
        <f t="shared" si="0"/>
        <v>-6</v>
      </c>
      <c r="J25" s="4" t="s">
        <v>10</v>
      </c>
      <c r="K25" s="24">
        <f t="shared" si="1"/>
        <v>-7838.34</v>
      </c>
    </row>
    <row r="26" spans="2:11" x14ac:dyDescent="0.25">
      <c r="B26" s="26">
        <v>46008</v>
      </c>
      <c r="C26" s="38">
        <v>2066</v>
      </c>
      <c r="D26" s="25">
        <v>2</v>
      </c>
      <c r="E26" s="37">
        <v>1175</v>
      </c>
      <c r="F26" s="44">
        <v>2778.84</v>
      </c>
      <c r="G26" s="42">
        <v>46022</v>
      </c>
      <c r="H26" s="45">
        <v>46038</v>
      </c>
      <c r="I26" s="37">
        <f t="shared" si="0"/>
        <v>16</v>
      </c>
      <c r="J26" s="3" t="s">
        <v>9</v>
      </c>
      <c r="K26" s="24">
        <f t="shared" si="1"/>
        <v>44461.440000000002</v>
      </c>
    </row>
    <row r="27" spans="2:11" x14ac:dyDescent="0.25">
      <c r="B27" s="26">
        <v>46008</v>
      </c>
      <c r="C27" s="38">
        <v>323</v>
      </c>
      <c r="D27" s="25">
        <v>2</v>
      </c>
      <c r="E27" s="37">
        <v>1179</v>
      </c>
      <c r="F27" s="44">
        <v>29.3</v>
      </c>
      <c r="G27" s="42">
        <v>46035</v>
      </c>
      <c r="H27" s="45">
        <v>46031</v>
      </c>
      <c r="I27" s="37">
        <f t="shared" si="0"/>
        <v>-4</v>
      </c>
      <c r="J27" s="8" t="s">
        <v>14</v>
      </c>
      <c r="K27" s="24">
        <f t="shared" si="1"/>
        <v>-117.2</v>
      </c>
    </row>
    <row r="28" spans="2:11" x14ac:dyDescent="0.25">
      <c r="B28" s="26">
        <v>46008</v>
      </c>
      <c r="C28" s="38">
        <v>323</v>
      </c>
      <c r="D28" s="25">
        <v>2</v>
      </c>
      <c r="E28" s="37">
        <v>1180</v>
      </c>
      <c r="F28" s="44">
        <v>45.77</v>
      </c>
      <c r="G28" s="42">
        <v>46035</v>
      </c>
      <c r="H28" s="45">
        <v>46031</v>
      </c>
      <c r="I28" s="37">
        <f t="shared" si="0"/>
        <v>-4</v>
      </c>
      <c r="J28" s="8" t="s">
        <v>14</v>
      </c>
      <c r="K28" s="24">
        <f t="shared" si="1"/>
        <v>-183.08</v>
      </c>
    </row>
    <row r="29" spans="2:11" x14ac:dyDescent="0.25">
      <c r="B29" s="26">
        <v>46008</v>
      </c>
      <c r="C29" s="38">
        <v>70</v>
      </c>
      <c r="D29" s="25">
        <v>2</v>
      </c>
      <c r="E29" s="37">
        <v>1184</v>
      </c>
      <c r="F29" s="44">
        <v>10796.31</v>
      </c>
      <c r="G29" s="42">
        <v>46031</v>
      </c>
      <c r="H29" s="45">
        <v>46031</v>
      </c>
      <c r="I29" s="37">
        <f t="shared" si="0"/>
        <v>0</v>
      </c>
      <c r="J29" s="3" t="s">
        <v>9</v>
      </c>
      <c r="K29" s="24">
        <f t="shared" si="1"/>
        <v>0</v>
      </c>
    </row>
    <row r="30" spans="2:11" x14ac:dyDescent="0.25">
      <c r="B30" s="26">
        <v>46008</v>
      </c>
      <c r="C30" s="38">
        <v>2170</v>
      </c>
      <c r="D30" s="25">
        <v>2</v>
      </c>
      <c r="E30" s="37">
        <v>1185</v>
      </c>
      <c r="F30" s="44">
        <v>10995.63</v>
      </c>
      <c r="G30" s="42">
        <v>46033</v>
      </c>
      <c r="H30" s="45">
        <v>46066</v>
      </c>
      <c r="I30" s="37">
        <f t="shared" si="0"/>
        <v>33</v>
      </c>
      <c r="J30" s="3" t="s">
        <v>9</v>
      </c>
      <c r="K30" s="24">
        <f t="shared" si="1"/>
        <v>362855.79</v>
      </c>
    </row>
    <row r="31" spans="2:11" x14ac:dyDescent="0.25">
      <c r="B31" s="26">
        <v>46008</v>
      </c>
      <c r="C31" s="38">
        <v>2088</v>
      </c>
      <c r="D31" s="25">
        <v>2</v>
      </c>
      <c r="E31" s="37">
        <v>1186</v>
      </c>
      <c r="F31" s="44">
        <v>20170</v>
      </c>
      <c r="G31" s="42">
        <v>46033</v>
      </c>
      <c r="H31" s="45">
        <v>46031</v>
      </c>
      <c r="I31" s="37">
        <f t="shared" si="0"/>
        <v>-2</v>
      </c>
      <c r="J31" s="3" t="s">
        <v>9</v>
      </c>
      <c r="K31" s="24">
        <f t="shared" si="1"/>
        <v>-40340</v>
      </c>
    </row>
    <row r="32" spans="2:11" x14ac:dyDescent="0.25">
      <c r="B32" s="26">
        <v>46008</v>
      </c>
      <c r="C32" s="38">
        <v>788</v>
      </c>
      <c r="D32" s="25">
        <v>2</v>
      </c>
      <c r="E32" s="37">
        <v>1188</v>
      </c>
      <c r="F32" s="44">
        <v>16136.3</v>
      </c>
      <c r="G32" s="42">
        <v>46032</v>
      </c>
      <c r="H32" s="45">
        <v>46031</v>
      </c>
      <c r="I32" s="37">
        <f t="shared" si="0"/>
        <v>-1</v>
      </c>
      <c r="J32" s="3" t="s">
        <v>9</v>
      </c>
      <c r="K32" s="24">
        <f t="shared" si="1"/>
        <v>-16136.3</v>
      </c>
    </row>
    <row r="33" spans="2:11" x14ac:dyDescent="0.25">
      <c r="B33" s="26">
        <v>46008</v>
      </c>
      <c r="C33" s="38">
        <v>1983</v>
      </c>
      <c r="D33" s="25">
        <v>1</v>
      </c>
      <c r="E33" s="37">
        <v>1189</v>
      </c>
      <c r="F33" s="44">
        <v>314</v>
      </c>
      <c r="G33" s="42">
        <v>46033</v>
      </c>
      <c r="H33" s="45">
        <v>46031</v>
      </c>
      <c r="I33" s="37">
        <f t="shared" si="0"/>
        <v>-2</v>
      </c>
      <c r="J33" s="9" t="s">
        <v>15</v>
      </c>
      <c r="K33" s="24">
        <f t="shared" si="1"/>
        <v>-628</v>
      </c>
    </row>
    <row r="34" spans="2:11" x14ac:dyDescent="0.25">
      <c r="B34" s="26">
        <v>46008</v>
      </c>
      <c r="C34" s="37">
        <v>70</v>
      </c>
      <c r="D34" s="1">
        <v>2</v>
      </c>
      <c r="E34" s="37" t="s">
        <v>18</v>
      </c>
      <c r="F34" s="44">
        <v>439.31</v>
      </c>
      <c r="G34" s="42">
        <v>46031</v>
      </c>
      <c r="H34" s="45">
        <v>46031</v>
      </c>
      <c r="I34" s="37">
        <f t="shared" si="0"/>
        <v>0</v>
      </c>
      <c r="J34" s="7" t="s">
        <v>13</v>
      </c>
      <c r="K34" s="24">
        <f t="shared" si="1"/>
        <v>0</v>
      </c>
    </row>
    <row r="35" spans="2:11" x14ac:dyDescent="0.25">
      <c r="B35" s="26">
        <v>46009</v>
      </c>
      <c r="C35" s="38">
        <v>1721</v>
      </c>
      <c r="D35" s="25">
        <v>2</v>
      </c>
      <c r="E35" s="37">
        <v>1199</v>
      </c>
      <c r="F35" s="44">
        <v>870</v>
      </c>
      <c r="G35" s="42">
        <v>46039</v>
      </c>
      <c r="H35" s="45">
        <v>46043</v>
      </c>
      <c r="I35" s="37">
        <f t="shared" si="0"/>
        <v>4</v>
      </c>
      <c r="J35" s="3" t="s">
        <v>9</v>
      </c>
      <c r="K35" s="24">
        <f t="shared" si="1"/>
        <v>3480</v>
      </c>
    </row>
    <row r="36" spans="2:11" x14ac:dyDescent="0.25">
      <c r="B36" s="26">
        <v>46009</v>
      </c>
      <c r="C36" s="38">
        <v>2156</v>
      </c>
      <c r="D36" s="25">
        <v>1</v>
      </c>
      <c r="E36" s="37">
        <v>1201</v>
      </c>
      <c r="F36" s="44">
        <v>1800</v>
      </c>
      <c r="G36" s="42">
        <v>46037</v>
      </c>
      <c r="H36" s="45">
        <v>46042</v>
      </c>
      <c r="I36" s="37">
        <f t="shared" si="0"/>
        <v>5</v>
      </c>
      <c r="J36" s="3" t="s">
        <v>9</v>
      </c>
      <c r="K36" s="24">
        <f t="shared" si="1"/>
        <v>9000</v>
      </c>
    </row>
    <row r="37" spans="2:11" x14ac:dyDescent="0.25">
      <c r="B37" s="26">
        <v>46010</v>
      </c>
      <c r="C37" s="38">
        <v>2184</v>
      </c>
      <c r="D37" s="25">
        <v>2</v>
      </c>
      <c r="E37" s="37">
        <v>1203</v>
      </c>
      <c r="F37" s="44">
        <v>933.13</v>
      </c>
      <c r="G37" s="42">
        <v>46069</v>
      </c>
      <c r="H37" s="45">
        <v>46059</v>
      </c>
      <c r="I37" s="37">
        <f t="shared" si="0"/>
        <v>-10</v>
      </c>
      <c r="J37" s="4" t="s">
        <v>10</v>
      </c>
      <c r="K37" s="24">
        <f t="shared" si="1"/>
        <v>-9331.2999999999993</v>
      </c>
    </row>
    <row r="38" spans="2:11" x14ac:dyDescent="0.25">
      <c r="B38" s="26">
        <v>46010</v>
      </c>
      <c r="C38" s="38">
        <v>2239</v>
      </c>
      <c r="D38" s="25">
        <v>2</v>
      </c>
      <c r="E38" s="37">
        <v>1207</v>
      </c>
      <c r="F38" s="44">
        <v>42539.16</v>
      </c>
      <c r="G38" s="42">
        <v>46040</v>
      </c>
      <c r="H38" s="45">
        <v>46042</v>
      </c>
      <c r="I38" s="37">
        <f t="shared" si="0"/>
        <v>2</v>
      </c>
      <c r="J38" s="3" t="s">
        <v>9</v>
      </c>
      <c r="K38" s="24">
        <f t="shared" si="1"/>
        <v>85078.32</v>
      </c>
    </row>
    <row r="39" spans="2:11" x14ac:dyDescent="0.25">
      <c r="B39" s="26">
        <v>46010</v>
      </c>
      <c r="C39" s="38">
        <v>1795</v>
      </c>
      <c r="D39" s="25">
        <v>1</v>
      </c>
      <c r="E39" s="37">
        <v>1208</v>
      </c>
      <c r="F39" s="44">
        <v>3750</v>
      </c>
      <c r="G39" s="42">
        <v>46040</v>
      </c>
      <c r="H39" s="45">
        <v>46042</v>
      </c>
      <c r="I39" s="37">
        <f t="shared" si="0"/>
        <v>2</v>
      </c>
      <c r="J39" s="3" t="s">
        <v>9</v>
      </c>
      <c r="K39" s="24">
        <f t="shared" si="1"/>
        <v>7500</v>
      </c>
    </row>
    <row r="40" spans="2:11" x14ac:dyDescent="0.25">
      <c r="B40" s="26">
        <v>46014</v>
      </c>
      <c r="C40" s="38">
        <v>2165</v>
      </c>
      <c r="D40" s="25">
        <v>2</v>
      </c>
      <c r="E40" s="37">
        <v>1210</v>
      </c>
      <c r="F40" s="44">
        <v>1400</v>
      </c>
      <c r="G40" s="42">
        <v>46041</v>
      </c>
      <c r="H40" s="45">
        <v>46037</v>
      </c>
      <c r="I40" s="37">
        <f t="shared" si="0"/>
        <v>-4</v>
      </c>
      <c r="J40" s="2" t="s">
        <v>8</v>
      </c>
      <c r="K40" s="24">
        <f t="shared" si="1"/>
        <v>-5600</v>
      </c>
    </row>
    <row r="41" spans="2:11" x14ac:dyDescent="0.25">
      <c r="B41" s="26">
        <v>46014</v>
      </c>
      <c r="C41" s="38">
        <v>136</v>
      </c>
      <c r="D41" s="25">
        <v>2</v>
      </c>
      <c r="E41" s="37">
        <v>1212</v>
      </c>
      <c r="F41" s="44">
        <v>4970</v>
      </c>
      <c r="G41" s="42">
        <v>46041</v>
      </c>
      <c r="H41" s="45">
        <v>46042</v>
      </c>
      <c r="I41" s="37">
        <f t="shared" si="0"/>
        <v>1</v>
      </c>
      <c r="J41" s="3" t="s">
        <v>9</v>
      </c>
      <c r="K41" s="24">
        <f t="shared" si="1"/>
        <v>4970</v>
      </c>
    </row>
    <row r="42" spans="2:11" x14ac:dyDescent="0.25">
      <c r="B42" s="26">
        <v>46014</v>
      </c>
      <c r="C42" s="38">
        <v>884</v>
      </c>
      <c r="D42" s="25">
        <v>2</v>
      </c>
      <c r="E42" s="37">
        <v>1213</v>
      </c>
      <c r="F42" s="44">
        <v>890.31</v>
      </c>
      <c r="G42" s="42">
        <v>46042</v>
      </c>
      <c r="H42" s="45">
        <v>46037</v>
      </c>
      <c r="I42" s="37">
        <f t="shared" si="0"/>
        <v>-5</v>
      </c>
      <c r="J42" s="9" t="s">
        <v>15</v>
      </c>
      <c r="K42" s="24">
        <f t="shared" si="1"/>
        <v>-4451.5499999999993</v>
      </c>
    </row>
    <row r="43" spans="2:11" x14ac:dyDescent="0.25">
      <c r="B43" s="26">
        <v>46014</v>
      </c>
      <c r="C43" s="38">
        <v>2159</v>
      </c>
      <c r="D43" s="25">
        <v>1</v>
      </c>
      <c r="E43" s="37">
        <v>1214</v>
      </c>
      <c r="F43" s="44">
        <v>8426</v>
      </c>
      <c r="G43" s="42">
        <v>46038</v>
      </c>
      <c r="H43" s="45">
        <v>46042</v>
      </c>
      <c r="I43" s="37">
        <f t="shared" si="0"/>
        <v>4</v>
      </c>
      <c r="J43" s="3" t="s">
        <v>9</v>
      </c>
      <c r="K43" s="24">
        <f t="shared" si="1"/>
        <v>33704</v>
      </c>
    </row>
    <row r="44" spans="2:11" x14ac:dyDescent="0.25">
      <c r="B44" s="26">
        <v>46014</v>
      </c>
      <c r="C44" s="38">
        <v>1428</v>
      </c>
      <c r="D44" s="25">
        <v>2</v>
      </c>
      <c r="E44" s="38">
        <v>1217</v>
      </c>
      <c r="F44" s="44">
        <v>620.5</v>
      </c>
      <c r="G44" s="42">
        <v>46043</v>
      </c>
      <c r="H44" s="45">
        <v>46037</v>
      </c>
      <c r="I44" s="37">
        <f t="shared" si="0"/>
        <v>-6</v>
      </c>
      <c r="J44" s="6" t="s">
        <v>12</v>
      </c>
      <c r="K44" s="24">
        <f t="shared" si="1"/>
        <v>-3723</v>
      </c>
    </row>
    <row r="45" spans="2:11" x14ac:dyDescent="0.25">
      <c r="B45" s="26">
        <v>46014</v>
      </c>
      <c r="C45" s="38">
        <v>1431</v>
      </c>
      <c r="D45" s="25">
        <v>2</v>
      </c>
      <c r="E45" s="37">
        <v>1218</v>
      </c>
      <c r="F45" s="44">
        <v>1277.5</v>
      </c>
      <c r="G45" s="42">
        <v>46040</v>
      </c>
      <c r="H45" s="45">
        <v>46037</v>
      </c>
      <c r="I45" s="37">
        <f t="shared" si="0"/>
        <v>-3</v>
      </c>
      <c r="J45" s="6" t="s">
        <v>12</v>
      </c>
      <c r="K45" s="24">
        <f t="shared" si="1"/>
        <v>-3832.5</v>
      </c>
    </row>
    <row r="46" spans="2:11" x14ac:dyDescent="0.25">
      <c r="B46" s="26">
        <v>46014</v>
      </c>
      <c r="C46" s="38">
        <v>12</v>
      </c>
      <c r="D46" s="25">
        <v>2</v>
      </c>
      <c r="E46" s="37">
        <v>1219</v>
      </c>
      <c r="F46" s="44">
        <v>138.02000000000001</v>
      </c>
      <c r="G46" s="42">
        <v>46053</v>
      </c>
      <c r="H46" s="45">
        <v>46050</v>
      </c>
      <c r="I46" s="37">
        <f t="shared" si="0"/>
        <v>-3</v>
      </c>
      <c r="J46" s="9" t="s">
        <v>15</v>
      </c>
      <c r="K46" s="24">
        <f t="shared" si="1"/>
        <v>-414.06000000000006</v>
      </c>
    </row>
    <row r="47" spans="2:11" x14ac:dyDescent="0.25">
      <c r="B47" s="26">
        <v>46014</v>
      </c>
      <c r="C47" s="38">
        <v>2023</v>
      </c>
      <c r="D47" s="25">
        <v>2</v>
      </c>
      <c r="E47" s="37">
        <v>1220</v>
      </c>
      <c r="F47" s="44">
        <v>2240.35</v>
      </c>
      <c r="G47" s="42">
        <v>46045</v>
      </c>
      <c r="H47" s="45">
        <v>46042</v>
      </c>
      <c r="I47" s="37">
        <f t="shared" si="0"/>
        <v>-3</v>
      </c>
      <c r="J47" s="3" t="s">
        <v>9</v>
      </c>
      <c r="K47" s="24">
        <f t="shared" si="1"/>
        <v>-6721.0499999999993</v>
      </c>
    </row>
    <row r="48" spans="2:11" x14ac:dyDescent="0.25">
      <c r="B48" s="26">
        <v>46022</v>
      </c>
      <c r="C48" s="38">
        <v>260</v>
      </c>
      <c r="D48" s="25">
        <v>2</v>
      </c>
      <c r="E48" s="37">
        <v>1221</v>
      </c>
      <c r="F48" s="44">
        <v>250</v>
      </c>
      <c r="G48" s="42">
        <v>46045</v>
      </c>
      <c r="H48" s="45">
        <v>46043</v>
      </c>
      <c r="I48" s="37">
        <f t="shared" si="0"/>
        <v>-2</v>
      </c>
      <c r="J48" s="3" t="s">
        <v>9</v>
      </c>
      <c r="K48" s="24">
        <f t="shared" si="1"/>
        <v>-500</v>
      </c>
    </row>
    <row r="49" spans="2:11" x14ac:dyDescent="0.25">
      <c r="B49" s="26">
        <v>46022</v>
      </c>
      <c r="C49" s="38">
        <v>2044</v>
      </c>
      <c r="D49" s="25">
        <v>2</v>
      </c>
      <c r="E49" s="37">
        <v>1222</v>
      </c>
      <c r="F49" s="44">
        <v>4822.41</v>
      </c>
      <c r="G49" s="42">
        <v>46045</v>
      </c>
      <c r="H49" s="45">
        <v>46042</v>
      </c>
      <c r="I49" s="37">
        <f t="shared" si="0"/>
        <v>-3</v>
      </c>
      <c r="J49" s="3" t="s">
        <v>9</v>
      </c>
      <c r="K49" s="24">
        <f t="shared" si="1"/>
        <v>-14467.23</v>
      </c>
    </row>
    <row r="50" spans="2:11" x14ac:dyDescent="0.25">
      <c r="B50" s="26">
        <v>46022</v>
      </c>
      <c r="C50" s="38">
        <v>2044</v>
      </c>
      <c r="D50" s="25">
        <v>2</v>
      </c>
      <c r="E50" s="37">
        <v>1223</v>
      </c>
      <c r="F50" s="44">
        <v>4822.41</v>
      </c>
      <c r="G50" s="42">
        <v>46045</v>
      </c>
      <c r="H50" s="45">
        <v>46042</v>
      </c>
      <c r="I50" s="37">
        <f t="shared" si="0"/>
        <v>-3</v>
      </c>
      <c r="J50" s="3" t="s">
        <v>9</v>
      </c>
      <c r="K50" s="24">
        <f t="shared" si="1"/>
        <v>-14467.23</v>
      </c>
    </row>
    <row r="51" spans="2:11" x14ac:dyDescent="0.25">
      <c r="B51" s="26">
        <v>46022</v>
      </c>
      <c r="C51" s="38">
        <v>2208</v>
      </c>
      <c r="D51" s="25">
        <v>1</v>
      </c>
      <c r="E51" s="37">
        <v>1224</v>
      </c>
      <c r="F51" s="44">
        <v>11899.35</v>
      </c>
      <c r="G51" s="42">
        <v>46051</v>
      </c>
      <c r="H51" s="45">
        <v>46085</v>
      </c>
      <c r="I51" s="37">
        <f t="shared" si="0"/>
        <v>34</v>
      </c>
      <c r="J51" s="3" t="s">
        <v>9</v>
      </c>
      <c r="K51" s="24">
        <f t="shared" si="1"/>
        <v>404577.9</v>
      </c>
    </row>
    <row r="52" spans="2:11" x14ac:dyDescent="0.25">
      <c r="B52" s="26">
        <v>46022</v>
      </c>
      <c r="C52" s="38">
        <v>2240</v>
      </c>
      <c r="D52" s="25">
        <v>2</v>
      </c>
      <c r="E52" s="37">
        <v>1225</v>
      </c>
      <c r="F52" s="44">
        <v>35</v>
      </c>
      <c r="G52" s="42">
        <v>46051</v>
      </c>
      <c r="H52" s="45">
        <v>46037</v>
      </c>
      <c r="I52" s="37">
        <f t="shared" si="0"/>
        <v>-14</v>
      </c>
      <c r="J52" s="9" t="s">
        <v>15</v>
      </c>
      <c r="K52" s="24">
        <f t="shared" si="1"/>
        <v>-490</v>
      </c>
    </row>
    <row r="53" spans="2:11" x14ac:dyDescent="0.25">
      <c r="B53" s="26">
        <v>46022</v>
      </c>
      <c r="C53" s="38">
        <v>3</v>
      </c>
      <c r="D53" s="25">
        <v>2</v>
      </c>
      <c r="E53" s="37">
        <v>1226</v>
      </c>
      <c r="F53" s="44">
        <v>706.91</v>
      </c>
      <c r="G53" s="42">
        <v>46053</v>
      </c>
      <c r="H53" s="45">
        <v>46050</v>
      </c>
      <c r="I53" s="37">
        <f t="shared" si="0"/>
        <v>-3</v>
      </c>
      <c r="J53" s="9" t="s">
        <v>15</v>
      </c>
      <c r="K53" s="24">
        <f t="shared" si="1"/>
        <v>-2120.73</v>
      </c>
    </row>
    <row r="54" spans="2:11" x14ac:dyDescent="0.25">
      <c r="B54" s="26">
        <v>46022</v>
      </c>
      <c r="C54" s="38">
        <v>180</v>
      </c>
      <c r="D54" s="25">
        <v>2</v>
      </c>
      <c r="E54" s="37">
        <v>1228</v>
      </c>
      <c r="F54" s="44">
        <v>363.1</v>
      </c>
      <c r="G54" s="42">
        <v>46075</v>
      </c>
      <c r="H54" s="45">
        <v>46073</v>
      </c>
      <c r="I54" s="37">
        <f t="shared" si="0"/>
        <v>-2</v>
      </c>
      <c r="J54" s="11" t="s">
        <v>17</v>
      </c>
      <c r="K54" s="24">
        <f t="shared" si="1"/>
        <v>-726.2</v>
      </c>
    </row>
    <row r="55" spans="2:11" x14ac:dyDescent="0.25">
      <c r="B55" s="26">
        <v>46022</v>
      </c>
      <c r="C55" s="38">
        <v>346</v>
      </c>
      <c r="D55" s="25">
        <v>2</v>
      </c>
      <c r="E55" s="37">
        <v>1229</v>
      </c>
      <c r="F55" s="44">
        <v>67.95</v>
      </c>
      <c r="G55" s="42">
        <v>46023</v>
      </c>
      <c r="H55" s="45">
        <v>46023</v>
      </c>
      <c r="I55" s="37">
        <f t="shared" si="0"/>
        <v>0</v>
      </c>
      <c r="J55" s="10" t="s">
        <v>16</v>
      </c>
      <c r="K55" s="24">
        <f t="shared" si="1"/>
        <v>0</v>
      </c>
    </row>
    <row r="56" spans="2:11" x14ac:dyDescent="0.25">
      <c r="B56" s="26">
        <v>46022</v>
      </c>
      <c r="C56" s="38">
        <v>357</v>
      </c>
      <c r="D56" s="25">
        <v>2</v>
      </c>
      <c r="E56" s="37">
        <v>1230</v>
      </c>
      <c r="F56" s="44">
        <v>15.61</v>
      </c>
      <c r="G56" s="42">
        <v>46023</v>
      </c>
      <c r="H56" s="45">
        <v>46023</v>
      </c>
      <c r="I56" s="37">
        <f t="shared" si="0"/>
        <v>0</v>
      </c>
      <c r="J56" s="10" t="s">
        <v>16</v>
      </c>
      <c r="K56" s="24">
        <f t="shared" si="1"/>
        <v>0</v>
      </c>
    </row>
    <row r="57" spans="2:11" x14ac:dyDescent="0.25">
      <c r="B57" s="26">
        <v>46022</v>
      </c>
      <c r="C57" s="38">
        <v>2023</v>
      </c>
      <c r="D57" s="25">
        <v>2</v>
      </c>
      <c r="E57" s="37">
        <v>1231</v>
      </c>
      <c r="F57" s="44">
        <v>707.11</v>
      </c>
      <c r="G57" s="42">
        <v>46045</v>
      </c>
      <c r="H57" s="45">
        <v>46042</v>
      </c>
      <c r="I57" s="37">
        <f t="shared" si="0"/>
        <v>-3</v>
      </c>
      <c r="J57" s="3" t="s">
        <v>9</v>
      </c>
      <c r="K57" s="24">
        <f t="shared" si="1"/>
        <v>-2121.33</v>
      </c>
    </row>
    <row r="58" spans="2:11" x14ac:dyDescent="0.25">
      <c r="B58" s="26">
        <v>46022</v>
      </c>
      <c r="C58" s="38">
        <v>1360</v>
      </c>
      <c r="D58" s="25">
        <v>2</v>
      </c>
      <c r="E58" s="37">
        <v>1232</v>
      </c>
      <c r="F58" s="44">
        <v>3237.49</v>
      </c>
      <c r="G58" s="42">
        <v>46052</v>
      </c>
      <c r="H58" s="45">
        <v>46050</v>
      </c>
      <c r="I58" s="37">
        <f t="shared" si="0"/>
        <v>-2</v>
      </c>
      <c r="J58" s="7" t="s">
        <v>13</v>
      </c>
      <c r="K58" s="24">
        <f t="shared" si="1"/>
        <v>-6474.98</v>
      </c>
    </row>
    <row r="59" spans="2:11" x14ac:dyDescent="0.25">
      <c r="B59" s="26">
        <v>46022</v>
      </c>
      <c r="C59" s="38">
        <v>1951</v>
      </c>
      <c r="D59" s="25">
        <v>2</v>
      </c>
      <c r="E59" s="37">
        <v>1233</v>
      </c>
      <c r="F59" s="44">
        <v>19543.37</v>
      </c>
      <c r="G59" s="42">
        <v>46052</v>
      </c>
      <c r="H59" s="45">
        <v>46050</v>
      </c>
      <c r="I59" s="37">
        <f t="shared" si="0"/>
        <v>-2</v>
      </c>
      <c r="J59" s="3" t="s">
        <v>9</v>
      </c>
      <c r="K59" s="24">
        <f t="shared" si="1"/>
        <v>-39086.74</v>
      </c>
    </row>
    <row r="60" spans="2:11" x14ac:dyDescent="0.25">
      <c r="B60" s="26">
        <v>46022</v>
      </c>
      <c r="C60" s="38">
        <v>2183</v>
      </c>
      <c r="D60" s="25">
        <v>1</v>
      </c>
      <c r="E60" s="37">
        <v>1234</v>
      </c>
      <c r="F60" s="44">
        <v>2986.23</v>
      </c>
      <c r="G60" s="42">
        <v>46052</v>
      </c>
      <c r="H60" s="45">
        <v>46031</v>
      </c>
      <c r="I60" s="37">
        <f t="shared" si="0"/>
        <v>-21</v>
      </c>
      <c r="J60" s="3" t="s">
        <v>9</v>
      </c>
      <c r="K60" s="24">
        <f t="shared" si="1"/>
        <v>-62710.83</v>
      </c>
    </row>
    <row r="61" spans="2:11" x14ac:dyDescent="0.25">
      <c r="B61" s="26">
        <v>46022</v>
      </c>
      <c r="C61" s="38">
        <v>21</v>
      </c>
      <c r="D61" s="25">
        <v>2</v>
      </c>
      <c r="E61" s="37">
        <v>1235</v>
      </c>
      <c r="F61" s="44">
        <v>240</v>
      </c>
      <c r="G61" s="42">
        <v>46053</v>
      </c>
      <c r="H61" s="45">
        <v>46050</v>
      </c>
      <c r="I61" s="37">
        <f t="shared" si="0"/>
        <v>-3</v>
      </c>
      <c r="J61" s="9" t="s">
        <v>15</v>
      </c>
      <c r="K61" s="24">
        <f t="shared" si="1"/>
        <v>-720</v>
      </c>
    </row>
    <row r="62" spans="2:11" x14ac:dyDescent="0.25">
      <c r="B62" s="26">
        <v>46022</v>
      </c>
      <c r="C62" s="38">
        <v>2101</v>
      </c>
      <c r="D62" s="25">
        <v>1</v>
      </c>
      <c r="E62" s="37">
        <v>1236</v>
      </c>
      <c r="F62" s="44">
        <v>573.28</v>
      </c>
      <c r="G62" s="42">
        <v>46053</v>
      </c>
      <c r="H62" s="45">
        <v>46052</v>
      </c>
      <c r="I62" s="37">
        <f t="shared" si="0"/>
        <v>-1</v>
      </c>
      <c r="J62" s="9" t="s">
        <v>15</v>
      </c>
      <c r="K62" s="24">
        <f t="shared" si="1"/>
        <v>-573.28</v>
      </c>
    </row>
    <row r="63" spans="2:11" x14ac:dyDescent="0.25">
      <c r="B63" s="26">
        <v>46022</v>
      </c>
      <c r="C63" s="38">
        <v>2023</v>
      </c>
      <c r="D63" s="25">
        <v>2</v>
      </c>
      <c r="E63" s="37" t="s">
        <v>19</v>
      </c>
      <c r="F63" s="44">
        <v>536.91999999999996</v>
      </c>
      <c r="G63" s="42">
        <v>46045</v>
      </c>
      <c r="H63" s="45">
        <v>46042</v>
      </c>
      <c r="I63" s="37">
        <f t="shared" si="0"/>
        <v>-3</v>
      </c>
      <c r="J63" s="7" t="s">
        <v>13</v>
      </c>
      <c r="K63" s="24">
        <f t="shared" si="1"/>
        <v>-1610.7599999999998</v>
      </c>
    </row>
    <row r="64" spans="2:11" x14ac:dyDescent="0.25">
      <c r="B64" s="23">
        <v>46030</v>
      </c>
      <c r="C64" s="38">
        <v>688</v>
      </c>
      <c r="D64" s="25">
        <v>2</v>
      </c>
      <c r="E64" s="37">
        <v>1</v>
      </c>
      <c r="F64" s="44">
        <v>559</v>
      </c>
      <c r="G64" s="42">
        <v>46053</v>
      </c>
      <c r="H64" s="45">
        <v>46050</v>
      </c>
      <c r="I64" s="37">
        <f t="shared" si="0"/>
        <v>-3</v>
      </c>
      <c r="J64" s="3" t="s">
        <v>9</v>
      </c>
      <c r="K64" s="24">
        <f t="shared" si="1"/>
        <v>-1677</v>
      </c>
    </row>
    <row r="65" spans="2:11" x14ac:dyDescent="0.25">
      <c r="B65" s="23">
        <v>46030</v>
      </c>
      <c r="C65" s="38">
        <v>2223</v>
      </c>
      <c r="D65" s="25">
        <v>1</v>
      </c>
      <c r="E65" s="37">
        <v>2</v>
      </c>
      <c r="F65" s="44">
        <v>4257.83</v>
      </c>
      <c r="G65" s="42">
        <v>46055</v>
      </c>
      <c r="H65" s="45">
        <v>46066</v>
      </c>
      <c r="I65" s="37">
        <f t="shared" si="0"/>
        <v>11</v>
      </c>
      <c r="J65" s="3" t="s">
        <v>9</v>
      </c>
      <c r="K65" s="24">
        <f t="shared" si="1"/>
        <v>46836.13</v>
      </c>
    </row>
    <row r="66" spans="2:11" x14ac:dyDescent="0.25">
      <c r="B66" s="23">
        <v>46030</v>
      </c>
      <c r="C66" s="38">
        <v>1673</v>
      </c>
      <c r="D66" s="25">
        <v>1</v>
      </c>
      <c r="E66" s="37">
        <v>3</v>
      </c>
      <c r="F66" s="44">
        <v>2082.08</v>
      </c>
      <c r="G66" s="42">
        <v>46060</v>
      </c>
      <c r="H66" s="45">
        <v>46031</v>
      </c>
      <c r="I66" s="37">
        <f t="shared" si="0"/>
        <v>-29</v>
      </c>
      <c r="J66" s="9" t="s">
        <v>15</v>
      </c>
      <c r="K66" s="24">
        <f t="shared" si="1"/>
        <v>-60380.32</v>
      </c>
    </row>
    <row r="67" spans="2:11" x14ac:dyDescent="0.25">
      <c r="B67" s="23">
        <v>46031</v>
      </c>
      <c r="C67" s="38">
        <v>2116</v>
      </c>
      <c r="D67" s="25">
        <v>2</v>
      </c>
      <c r="E67" s="37">
        <v>4</v>
      </c>
      <c r="F67" s="44">
        <v>15</v>
      </c>
      <c r="G67" s="42">
        <v>46029</v>
      </c>
      <c r="H67" s="45">
        <v>46029</v>
      </c>
      <c r="I67" s="37">
        <f t="shared" si="0"/>
        <v>0</v>
      </c>
      <c r="J67" s="9" t="s">
        <v>15</v>
      </c>
      <c r="K67" s="24">
        <f t="shared" si="1"/>
        <v>0</v>
      </c>
    </row>
    <row r="68" spans="2:11" x14ac:dyDescent="0.25">
      <c r="B68" s="23">
        <v>46031</v>
      </c>
      <c r="C68" s="38">
        <v>1967</v>
      </c>
      <c r="D68" s="25">
        <v>2</v>
      </c>
      <c r="E68" s="37">
        <v>5</v>
      </c>
      <c r="F68" s="44">
        <v>4062</v>
      </c>
      <c r="G68" s="42">
        <v>46053</v>
      </c>
      <c r="H68" s="45">
        <v>46050</v>
      </c>
      <c r="I68" s="37">
        <f t="shared" si="0"/>
        <v>-3</v>
      </c>
      <c r="J68" s="9" t="s">
        <v>15</v>
      </c>
      <c r="K68" s="24">
        <f t="shared" si="1"/>
        <v>-12186</v>
      </c>
    </row>
    <row r="69" spans="2:11" x14ac:dyDescent="0.25">
      <c r="B69" s="23">
        <v>46031</v>
      </c>
      <c r="C69" s="38">
        <v>737</v>
      </c>
      <c r="D69" s="25">
        <v>2</v>
      </c>
      <c r="E69" s="37">
        <v>6</v>
      </c>
      <c r="F69" s="44">
        <v>175</v>
      </c>
      <c r="G69" s="42">
        <v>46053</v>
      </c>
      <c r="H69" s="45">
        <v>46052</v>
      </c>
      <c r="I69" s="37">
        <f t="shared" si="0"/>
        <v>-1</v>
      </c>
      <c r="J69" s="3" t="s">
        <v>9</v>
      </c>
      <c r="K69" s="24">
        <f t="shared" si="1"/>
        <v>-175</v>
      </c>
    </row>
    <row r="70" spans="2:11" x14ac:dyDescent="0.25">
      <c r="B70" s="23">
        <v>46031</v>
      </c>
      <c r="C70" s="38">
        <v>445</v>
      </c>
      <c r="D70" s="25">
        <v>2</v>
      </c>
      <c r="E70" s="37">
        <v>7</v>
      </c>
      <c r="F70" s="44">
        <v>3800</v>
      </c>
      <c r="G70" s="42">
        <v>46081</v>
      </c>
      <c r="H70" s="45">
        <v>46079</v>
      </c>
      <c r="I70" s="37">
        <f t="shared" si="0"/>
        <v>-2</v>
      </c>
      <c r="J70" s="2" t="s">
        <v>8</v>
      </c>
      <c r="K70" s="24">
        <f t="shared" si="1"/>
        <v>-7600</v>
      </c>
    </row>
    <row r="71" spans="2:11" x14ac:dyDescent="0.25">
      <c r="B71" s="23">
        <v>46031</v>
      </c>
      <c r="C71" s="38">
        <v>681</v>
      </c>
      <c r="D71" s="25">
        <v>2</v>
      </c>
      <c r="E71" s="37">
        <v>8</v>
      </c>
      <c r="F71" s="44">
        <v>5427.72</v>
      </c>
      <c r="G71" s="42">
        <v>46055</v>
      </c>
      <c r="H71" s="45">
        <v>46073</v>
      </c>
      <c r="I71" s="37">
        <f t="shared" si="0"/>
        <v>18</v>
      </c>
      <c r="J71" s="2" t="s">
        <v>8</v>
      </c>
      <c r="K71" s="24">
        <f t="shared" si="1"/>
        <v>97698.96</v>
      </c>
    </row>
    <row r="72" spans="2:11" x14ac:dyDescent="0.25">
      <c r="B72" s="23">
        <v>46031</v>
      </c>
      <c r="C72" s="38">
        <v>1600</v>
      </c>
      <c r="D72" s="25">
        <v>2</v>
      </c>
      <c r="E72" s="37">
        <v>9</v>
      </c>
      <c r="F72" s="44">
        <v>8.01</v>
      </c>
      <c r="G72" s="42">
        <v>46037</v>
      </c>
      <c r="H72" s="45">
        <v>46037</v>
      </c>
      <c r="I72" s="37">
        <f t="shared" si="0"/>
        <v>0</v>
      </c>
      <c r="J72" s="10" t="s">
        <v>16</v>
      </c>
      <c r="K72" s="24">
        <f t="shared" si="1"/>
        <v>0</v>
      </c>
    </row>
    <row r="73" spans="2:11" x14ac:dyDescent="0.25">
      <c r="B73" s="23">
        <v>46031</v>
      </c>
      <c r="C73" s="38">
        <v>366</v>
      </c>
      <c r="D73" s="25">
        <v>2</v>
      </c>
      <c r="E73" s="37">
        <v>10</v>
      </c>
      <c r="F73" s="44">
        <v>547.76</v>
      </c>
      <c r="G73" s="42">
        <v>46053</v>
      </c>
      <c r="H73" s="45">
        <v>46080</v>
      </c>
      <c r="I73" s="37">
        <f t="shared" si="0"/>
        <v>27</v>
      </c>
      <c r="J73" s="8" t="s">
        <v>14</v>
      </c>
      <c r="K73" s="24">
        <f t="shared" si="1"/>
        <v>14789.52</v>
      </c>
    </row>
    <row r="74" spans="2:11" x14ac:dyDescent="0.25">
      <c r="B74" s="23">
        <v>46031</v>
      </c>
      <c r="C74" s="38">
        <v>1855</v>
      </c>
      <c r="D74" s="25">
        <v>2</v>
      </c>
      <c r="E74" s="37">
        <v>11</v>
      </c>
      <c r="F74" s="44">
        <v>8600</v>
      </c>
      <c r="G74" s="42">
        <v>46058</v>
      </c>
      <c r="H74" s="45">
        <v>46056</v>
      </c>
      <c r="I74" s="37">
        <f t="shared" ref="I74:I137" si="2">H74-G74</f>
        <v>-2</v>
      </c>
      <c r="J74" s="3" t="s">
        <v>9</v>
      </c>
      <c r="K74" s="24">
        <f t="shared" ref="K74:K137" si="3">I74*F74</f>
        <v>-17200</v>
      </c>
    </row>
    <row r="75" spans="2:11" x14ac:dyDescent="0.25">
      <c r="B75" s="23">
        <v>46031</v>
      </c>
      <c r="C75" s="38">
        <v>1855</v>
      </c>
      <c r="D75" s="25">
        <v>2</v>
      </c>
      <c r="E75" s="37">
        <v>12</v>
      </c>
      <c r="F75" s="44">
        <v>11200</v>
      </c>
      <c r="G75" s="42">
        <v>46058</v>
      </c>
      <c r="H75" s="45">
        <v>46056</v>
      </c>
      <c r="I75" s="37">
        <f t="shared" si="2"/>
        <v>-2</v>
      </c>
      <c r="J75" s="3" t="s">
        <v>9</v>
      </c>
      <c r="K75" s="24">
        <f t="shared" si="3"/>
        <v>-22400</v>
      </c>
    </row>
    <row r="76" spans="2:11" x14ac:dyDescent="0.25">
      <c r="B76" s="23">
        <v>46031</v>
      </c>
      <c r="C76" s="38">
        <v>12</v>
      </c>
      <c r="D76" s="25">
        <v>2</v>
      </c>
      <c r="E76" s="37">
        <v>13</v>
      </c>
      <c r="F76" s="44">
        <v>96.46</v>
      </c>
      <c r="G76" s="42">
        <v>46053</v>
      </c>
      <c r="H76" s="45">
        <v>46050</v>
      </c>
      <c r="I76" s="37">
        <f t="shared" si="2"/>
        <v>-3</v>
      </c>
      <c r="J76" s="9" t="s">
        <v>15</v>
      </c>
      <c r="K76" s="24">
        <f t="shared" si="3"/>
        <v>-289.38</v>
      </c>
    </row>
    <row r="77" spans="2:11" x14ac:dyDescent="0.25">
      <c r="B77" s="23">
        <v>46031</v>
      </c>
      <c r="C77" s="38">
        <v>798</v>
      </c>
      <c r="D77" s="25">
        <v>2</v>
      </c>
      <c r="E77" s="37">
        <v>14</v>
      </c>
      <c r="F77" s="44">
        <v>32.39</v>
      </c>
      <c r="G77" s="42">
        <v>46031</v>
      </c>
      <c r="H77" s="45">
        <v>46031</v>
      </c>
      <c r="I77" s="37">
        <f t="shared" si="2"/>
        <v>0</v>
      </c>
      <c r="J77" s="10" t="s">
        <v>16</v>
      </c>
      <c r="K77" s="24">
        <f t="shared" si="3"/>
        <v>0</v>
      </c>
    </row>
    <row r="78" spans="2:11" x14ac:dyDescent="0.25">
      <c r="B78" s="23">
        <v>46031</v>
      </c>
      <c r="C78" s="38">
        <v>779</v>
      </c>
      <c r="D78" s="25">
        <v>2</v>
      </c>
      <c r="E78" s="37">
        <v>15</v>
      </c>
      <c r="F78" s="44">
        <v>435.08</v>
      </c>
      <c r="G78" s="42">
        <v>46053</v>
      </c>
      <c r="H78" s="45">
        <v>46050</v>
      </c>
      <c r="I78" s="37">
        <f t="shared" si="2"/>
        <v>-3</v>
      </c>
      <c r="J78" s="9" t="s">
        <v>15</v>
      </c>
      <c r="K78" s="24">
        <f t="shared" si="3"/>
        <v>-1305.24</v>
      </c>
    </row>
    <row r="79" spans="2:11" x14ac:dyDescent="0.25">
      <c r="B79" s="23">
        <v>46031</v>
      </c>
      <c r="C79" s="38">
        <v>35</v>
      </c>
      <c r="D79" s="25">
        <v>2</v>
      </c>
      <c r="E79" s="37">
        <v>16</v>
      </c>
      <c r="F79" s="44">
        <v>296.2</v>
      </c>
      <c r="G79" s="42">
        <v>46031</v>
      </c>
      <c r="H79" s="45">
        <v>46031</v>
      </c>
      <c r="I79" s="37">
        <f t="shared" si="2"/>
        <v>0</v>
      </c>
      <c r="J79" s="9" t="s">
        <v>15</v>
      </c>
      <c r="K79" s="24">
        <f t="shared" si="3"/>
        <v>0</v>
      </c>
    </row>
    <row r="80" spans="2:11" x14ac:dyDescent="0.25">
      <c r="B80" s="23">
        <v>46031</v>
      </c>
      <c r="C80" s="38">
        <v>2164</v>
      </c>
      <c r="D80" s="25">
        <v>2</v>
      </c>
      <c r="E80" s="37">
        <v>17</v>
      </c>
      <c r="F80" s="44">
        <v>62.74</v>
      </c>
      <c r="G80" s="42">
        <v>46031</v>
      </c>
      <c r="H80" s="45">
        <v>46031</v>
      </c>
      <c r="I80" s="37">
        <f t="shared" si="2"/>
        <v>0</v>
      </c>
      <c r="J80" s="9" t="s">
        <v>15</v>
      </c>
      <c r="K80" s="24">
        <f t="shared" si="3"/>
        <v>0</v>
      </c>
    </row>
    <row r="81" spans="2:11" x14ac:dyDescent="0.25">
      <c r="B81" s="23">
        <v>46031</v>
      </c>
      <c r="C81" s="38">
        <v>2024</v>
      </c>
      <c r="D81" s="25">
        <v>2</v>
      </c>
      <c r="E81" s="37">
        <v>18</v>
      </c>
      <c r="F81" s="44">
        <v>220</v>
      </c>
      <c r="G81" s="42">
        <v>46053</v>
      </c>
      <c r="H81" s="45">
        <v>46053</v>
      </c>
      <c r="I81" s="37">
        <f t="shared" si="2"/>
        <v>0</v>
      </c>
      <c r="J81" s="8" t="s">
        <v>14</v>
      </c>
      <c r="K81" s="24">
        <f t="shared" si="3"/>
        <v>0</v>
      </c>
    </row>
    <row r="82" spans="2:11" x14ac:dyDescent="0.25">
      <c r="B82" s="23">
        <v>46031</v>
      </c>
      <c r="C82" s="38">
        <v>1952</v>
      </c>
      <c r="D82" s="25">
        <v>2</v>
      </c>
      <c r="E82" s="37">
        <v>19</v>
      </c>
      <c r="F82" s="44">
        <v>9.8800000000000008</v>
      </c>
      <c r="G82" s="42">
        <v>46031</v>
      </c>
      <c r="H82" s="45">
        <v>46031</v>
      </c>
      <c r="I82" s="37">
        <f t="shared" si="2"/>
        <v>0</v>
      </c>
      <c r="J82" s="9" t="s">
        <v>15</v>
      </c>
      <c r="K82" s="24">
        <f t="shared" si="3"/>
        <v>0</v>
      </c>
    </row>
    <row r="83" spans="2:11" x14ac:dyDescent="0.25">
      <c r="B83" s="23">
        <v>46031</v>
      </c>
      <c r="C83" s="38">
        <v>1724</v>
      </c>
      <c r="D83" s="25">
        <v>1</v>
      </c>
      <c r="E83" s="37">
        <v>20</v>
      </c>
      <c r="F83" s="44">
        <v>9838.4</v>
      </c>
      <c r="G83" s="42">
        <v>46061</v>
      </c>
      <c r="H83" s="45">
        <v>46038</v>
      </c>
      <c r="I83" s="37">
        <f t="shared" si="2"/>
        <v>-23</v>
      </c>
      <c r="J83" s="9" t="s">
        <v>15</v>
      </c>
      <c r="K83" s="24">
        <f t="shared" si="3"/>
        <v>-226283.19999999998</v>
      </c>
    </row>
    <row r="84" spans="2:11" x14ac:dyDescent="0.25">
      <c r="B84" s="23">
        <v>46031</v>
      </c>
      <c r="C84" s="38">
        <v>2023</v>
      </c>
      <c r="D84" s="25">
        <v>2</v>
      </c>
      <c r="E84" s="37">
        <v>24</v>
      </c>
      <c r="F84" s="44">
        <v>1490.51</v>
      </c>
      <c r="G84" s="42">
        <v>46058</v>
      </c>
      <c r="H84" s="45">
        <v>46057</v>
      </c>
      <c r="I84" s="37">
        <f t="shared" si="2"/>
        <v>-1</v>
      </c>
      <c r="J84" s="3" t="s">
        <v>9</v>
      </c>
      <c r="K84" s="24">
        <f t="shared" si="3"/>
        <v>-1490.51</v>
      </c>
    </row>
    <row r="85" spans="2:11" x14ac:dyDescent="0.25">
      <c r="B85" s="23">
        <v>46031</v>
      </c>
      <c r="C85" s="38">
        <v>2242</v>
      </c>
      <c r="D85" s="25">
        <v>2</v>
      </c>
      <c r="E85" s="37">
        <v>25</v>
      </c>
      <c r="F85" s="44">
        <v>8633.48</v>
      </c>
      <c r="G85" s="42">
        <v>46053</v>
      </c>
      <c r="H85" s="45">
        <v>46059</v>
      </c>
      <c r="I85" s="37">
        <f t="shared" si="2"/>
        <v>6</v>
      </c>
      <c r="J85" s="3" t="s">
        <v>9</v>
      </c>
      <c r="K85" s="24">
        <f t="shared" si="3"/>
        <v>51800.88</v>
      </c>
    </row>
    <row r="86" spans="2:11" x14ac:dyDescent="0.25">
      <c r="B86" s="23">
        <v>46031</v>
      </c>
      <c r="C86" s="38">
        <v>2036</v>
      </c>
      <c r="D86" s="25">
        <v>1</v>
      </c>
      <c r="E86" s="37">
        <v>26</v>
      </c>
      <c r="F86" s="44">
        <v>13141.59</v>
      </c>
      <c r="G86" s="42">
        <v>46053</v>
      </c>
      <c r="H86" s="45">
        <v>46050</v>
      </c>
      <c r="I86" s="37">
        <f t="shared" si="2"/>
        <v>-3</v>
      </c>
      <c r="J86" s="3" t="s">
        <v>9</v>
      </c>
      <c r="K86" s="24">
        <f t="shared" si="3"/>
        <v>-39424.770000000004</v>
      </c>
    </row>
    <row r="87" spans="2:11" x14ac:dyDescent="0.25">
      <c r="B87" s="23">
        <v>46031</v>
      </c>
      <c r="C87" s="38">
        <v>2015</v>
      </c>
      <c r="D87" s="25">
        <v>2</v>
      </c>
      <c r="E87" s="37">
        <v>27</v>
      </c>
      <c r="F87" s="44">
        <v>1690</v>
      </c>
      <c r="G87" s="42">
        <v>46053</v>
      </c>
      <c r="H87" s="45">
        <v>46050</v>
      </c>
      <c r="I87" s="37">
        <f t="shared" si="2"/>
        <v>-3</v>
      </c>
      <c r="J87" s="9" t="s">
        <v>15</v>
      </c>
      <c r="K87" s="24">
        <f t="shared" si="3"/>
        <v>-5070</v>
      </c>
    </row>
    <row r="88" spans="2:11" x14ac:dyDescent="0.25">
      <c r="B88" s="23">
        <v>46035</v>
      </c>
      <c r="C88" s="38">
        <v>2242</v>
      </c>
      <c r="D88" s="25">
        <v>2</v>
      </c>
      <c r="E88" s="37">
        <v>28</v>
      </c>
      <c r="F88" s="44">
        <v>38022.160000000003</v>
      </c>
      <c r="G88" s="42">
        <v>46053</v>
      </c>
      <c r="H88" s="45">
        <v>46052</v>
      </c>
      <c r="I88" s="37">
        <f t="shared" si="2"/>
        <v>-1</v>
      </c>
      <c r="J88" s="3" t="s">
        <v>9</v>
      </c>
      <c r="K88" s="24">
        <f t="shared" si="3"/>
        <v>-38022.160000000003</v>
      </c>
    </row>
    <row r="89" spans="2:11" x14ac:dyDescent="0.25">
      <c r="B89" s="23">
        <v>46035</v>
      </c>
      <c r="C89" s="38">
        <v>525</v>
      </c>
      <c r="D89" s="25">
        <v>2</v>
      </c>
      <c r="E89" s="37">
        <v>29</v>
      </c>
      <c r="F89" s="44">
        <v>13453.69</v>
      </c>
      <c r="G89" s="42">
        <v>46053</v>
      </c>
      <c r="H89" s="45">
        <v>46050</v>
      </c>
      <c r="I89" s="37">
        <f t="shared" si="2"/>
        <v>-3</v>
      </c>
      <c r="J89" s="3" t="s">
        <v>9</v>
      </c>
      <c r="K89" s="24">
        <f t="shared" si="3"/>
        <v>-40361.07</v>
      </c>
    </row>
    <row r="90" spans="2:11" x14ac:dyDescent="0.25">
      <c r="B90" s="23">
        <v>46035</v>
      </c>
      <c r="C90" s="38">
        <v>1821</v>
      </c>
      <c r="D90" s="25">
        <v>2</v>
      </c>
      <c r="E90" s="37">
        <v>31</v>
      </c>
      <c r="F90" s="44">
        <v>19678.96</v>
      </c>
      <c r="G90" s="42">
        <v>46062</v>
      </c>
      <c r="H90" s="45">
        <v>46056</v>
      </c>
      <c r="I90" s="37">
        <f t="shared" si="2"/>
        <v>-6</v>
      </c>
      <c r="J90" s="3" t="s">
        <v>9</v>
      </c>
      <c r="K90" s="24">
        <f t="shared" si="3"/>
        <v>-118073.76</v>
      </c>
    </row>
    <row r="91" spans="2:11" x14ac:dyDescent="0.25">
      <c r="B91" s="23">
        <v>46035</v>
      </c>
      <c r="C91" s="38">
        <v>2184</v>
      </c>
      <c r="D91" s="25">
        <v>2</v>
      </c>
      <c r="E91" s="37">
        <v>32</v>
      </c>
      <c r="F91" s="44">
        <v>559.88</v>
      </c>
      <c r="G91" s="42">
        <v>46082</v>
      </c>
      <c r="H91" s="45">
        <v>46080</v>
      </c>
      <c r="I91" s="37">
        <f t="shared" si="2"/>
        <v>-2</v>
      </c>
      <c r="J91" s="4" t="s">
        <v>10</v>
      </c>
      <c r="K91" s="24">
        <f t="shared" si="3"/>
        <v>-1119.76</v>
      </c>
    </row>
    <row r="92" spans="2:11" x14ac:dyDescent="0.25">
      <c r="B92" s="23">
        <v>46035</v>
      </c>
      <c r="C92" s="38">
        <v>1440</v>
      </c>
      <c r="D92" s="25">
        <v>1</v>
      </c>
      <c r="E92" s="37">
        <v>33</v>
      </c>
      <c r="F92" s="44">
        <v>100</v>
      </c>
      <c r="G92" s="42">
        <v>46062</v>
      </c>
      <c r="H92" s="45">
        <v>46050</v>
      </c>
      <c r="I92" s="37">
        <f t="shared" si="2"/>
        <v>-12</v>
      </c>
      <c r="J92" s="10" t="s">
        <v>16</v>
      </c>
      <c r="K92" s="24">
        <f t="shared" si="3"/>
        <v>-1200</v>
      </c>
    </row>
    <row r="93" spans="2:11" x14ac:dyDescent="0.25">
      <c r="B93" s="23">
        <v>46035</v>
      </c>
      <c r="C93" s="38">
        <v>1603</v>
      </c>
      <c r="D93" s="25">
        <v>2</v>
      </c>
      <c r="E93" s="37">
        <v>34</v>
      </c>
      <c r="F93" s="44">
        <v>20.89</v>
      </c>
      <c r="G93" s="42">
        <v>46053</v>
      </c>
      <c r="H93" s="45">
        <v>46050</v>
      </c>
      <c r="I93" s="37">
        <f t="shared" si="2"/>
        <v>-3</v>
      </c>
      <c r="J93" s="10" t="s">
        <v>16</v>
      </c>
      <c r="K93" s="24">
        <f t="shared" si="3"/>
        <v>-62.67</v>
      </c>
    </row>
    <row r="94" spans="2:11" x14ac:dyDescent="0.25">
      <c r="B94" s="23">
        <v>46035</v>
      </c>
      <c r="C94" s="38">
        <v>1598</v>
      </c>
      <c r="D94" s="25">
        <v>2</v>
      </c>
      <c r="E94" s="37">
        <v>35</v>
      </c>
      <c r="F94" s="44">
        <v>32.35</v>
      </c>
      <c r="G94" s="42">
        <v>46053</v>
      </c>
      <c r="H94" s="45">
        <v>46050</v>
      </c>
      <c r="I94" s="37">
        <f t="shared" si="2"/>
        <v>-3</v>
      </c>
      <c r="J94" s="10" t="s">
        <v>16</v>
      </c>
      <c r="K94" s="24">
        <f t="shared" si="3"/>
        <v>-97.050000000000011</v>
      </c>
    </row>
    <row r="95" spans="2:11" x14ac:dyDescent="0.25">
      <c r="B95" s="23">
        <v>46035</v>
      </c>
      <c r="C95" s="38">
        <v>367</v>
      </c>
      <c r="D95" s="25">
        <v>1</v>
      </c>
      <c r="E95" s="37">
        <v>36</v>
      </c>
      <c r="F95" s="44">
        <v>150</v>
      </c>
      <c r="G95" s="42">
        <v>46065</v>
      </c>
      <c r="H95" s="45">
        <v>46062</v>
      </c>
      <c r="I95" s="37">
        <f t="shared" si="2"/>
        <v>-3</v>
      </c>
      <c r="J95" s="3" t="s">
        <v>9</v>
      </c>
      <c r="K95" s="24">
        <f t="shared" si="3"/>
        <v>-450</v>
      </c>
    </row>
    <row r="96" spans="2:11" x14ac:dyDescent="0.25">
      <c r="B96" s="23">
        <v>46035</v>
      </c>
      <c r="C96" s="38">
        <v>91</v>
      </c>
      <c r="D96" s="25">
        <v>2</v>
      </c>
      <c r="E96" s="37">
        <v>37</v>
      </c>
      <c r="F96" s="44">
        <v>543.12</v>
      </c>
      <c r="G96" s="42">
        <v>46063</v>
      </c>
      <c r="H96" s="45">
        <v>46050</v>
      </c>
      <c r="I96" s="37">
        <f t="shared" si="2"/>
        <v>-13</v>
      </c>
      <c r="J96" s="3" t="s">
        <v>9</v>
      </c>
      <c r="K96" s="24">
        <f t="shared" si="3"/>
        <v>-7060.56</v>
      </c>
    </row>
    <row r="97" spans="2:11" x14ac:dyDescent="0.25">
      <c r="B97" s="23">
        <v>46035</v>
      </c>
      <c r="C97" s="38">
        <v>91</v>
      </c>
      <c r="D97" s="25">
        <v>2</v>
      </c>
      <c r="E97" s="37">
        <v>38</v>
      </c>
      <c r="F97" s="44">
        <v>63.77</v>
      </c>
      <c r="G97" s="42">
        <v>46048</v>
      </c>
      <c r="H97" s="45">
        <v>46048</v>
      </c>
      <c r="I97" s="37">
        <f t="shared" si="2"/>
        <v>0</v>
      </c>
      <c r="J97" s="5" t="s">
        <v>11</v>
      </c>
      <c r="K97" s="24">
        <f t="shared" si="3"/>
        <v>0</v>
      </c>
    </row>
    <row r="98" spans="2:11" x14ac:dyDescent="0.25">
      <c r="B98" s="23">
        <v>46038</v>
      </c>
      <c r="C98" s="38">
        <v>2172</v>
      </c>
      <c r="D98" s="25">
        <v>2</v>
      </c>
      <c r="E98" s="37">
        <v>40</v>
      </c>
      <c r="F98" s="44">
        <v>400</v>
      </c>
      <c r="G98" s="42">
        <v>46060</v>
      </c>
      <c r="H98" s="45">
        <v>46056</v>
      </c>
      <c r="I98" s="37">
        <f t="shared" si="2"/>
        <v>-4</v>
      </c>
      <c r="J98" s="3" t="s">
        <v>9</v>
      </c>
      <c r="K98" s="24">
        <f t="shared" si="3"/>
        <v>-1600</v>
      </c>
    </row>
    <row r="99" spans="2:11" x14ac:dyDescent="0.25">
      <c r="B99" s="23">
        <v>46038</v>
      </c>
      <c r="C99" s="38">
        <v>2154</v>
      </c>
      <c r="D99" s="25">
        <v>2</v>
      </c>
      <c r="E99" s="37">
        <v>41</v>
      </c>
      <c r="F99" s="44">
        <v>90</v>
      </c>
      <c r="G99" s="42">
        <v>46038</v>
      </c>
      <c r="H99" s="45">
        <v>46038</v>
      </c>
      <c r="I99" s="37">
        <f t="shared" si="2"/>
        <v>0</v>
      </c>
      <c r="J99" s="3" t="s">
        <v>9</v>
      </c>
      <c r="K99" s="24">
        <f t="shared" si="3"/>
        <v>0</v>
      </c>
    </row>
    <row r="100" spans="2:11" x14ac:dyDescent="0.25">
      <c r="B100" s="23">
        <v>46038</v>
      </c>
      <c r="C100" s="38">
        <v>1697</v>
      </c>
      <c r="D100" s="25">
        <v>2</v>
      </c>
      <c r="E100" s="37">
        <v>43</v>
      </c>
      <c r="F100" s="44">
        <v>65</v>
      </c>
      <c r="G100" s="42">
        <v>46036</v>
      </c>
      <c r="H100" s="45">
        <v>46036</v>
      </c>
      <c r="I100" s="37">
        <f t="shared" si="2"/>
        <v>0</v>
      </c>
      <c r="J100" s="9" t="s">
        <v>15</v>
      </c>
      <c r="K100" s="24">
        <f t="shared" si="3"/>
        <v>0</v>
      </c>
    </row>
    <row r="101" spans="2:11" x14ac:dyDescent="0.25">
      <c r="B101" s="23">
        <v>46038</v>
      </c>
      <c r="C101" s="38">
        <v>323</v>
      </c>
      <c r="D101" s="25">
        <v>2</v>
      </c>
      <c r="E101" s="37">
        <v>44</v>
      </c>
      <c r="F101" s="44">
        <v>29.3</v>
      </c>
      <c r="G101" s="42">
        <v>46066</v>
      </c>
      <c r="H101" s="45">
        <v>46062</v>
      </c>
      <c r="I101" s="37">
        <f t="shared" si="2"/>
        <v>-4</v>
      </c>
      <c r="J101" s="8" t="s">
        <v>14</v>
      </c>
      <c r="K101" s="24">
        <f t="shared" si="3"/>
        <v>-117.2</v>
      </c>
    </row>
    <row r="102" spans="2:11" x14ac:dyDescent="0.25">
      <c r="B102" s="23">
        <v>46038</v>
      </c>
      <c r="C102" s="38">
        <v>91</v>
      </c>
      <c r="D102" s="25">
        <v>2</v>
      </c>
      <c r="E102" s="37">
        <v>45</v>
      </c>
      <c r="F102" s="44">
        <v>864.79</v>
      </c>
      <c r="G102" s="42">
        <v>46051</v>
      </c>
      <c r="H102" s="45">
        <v>46050</v>
      </c>
      <c r="I102" s="37">
        <f t="shared" si="2"/>
        <v>-1</v>
      </c>
      <c r="J102" s="5" t="s">
        <v>11</v>
      </c>
      <c r="K102" s="24">
        <f t="shared" si="3"/>
        <v>-864.79</v>
      </c>
    </row>
    <row r="103" spans="2:11" x14ac:dyDescent="0.25">
      <c r="B103" s="23">
        <v>46038</v>
      </c>
      <c r="C103" s="38">
        <v>2080</v>
      </c>
      <c r="D103" s="25">
        <v>2</v>
      </c>
      <c r="E103" s="37">
        <v>46</v>
      </c>
      <c r="F103" s="44">
        <v>171.42</v>
      </c>
      <c r="G103" s="42">
        <v>46065</v>
      </c>
      <c r="H103" s="45">
        <v>46065</v>
      </c>
      <c r="I103" s="37">
        <f t="shared" si="2"/>
        <v>0</v>
      </c>
      <c r="J103" s="3" t="s">
        <v>9</v>
      </c>
      <c r="K103" s="24">
        <f t="shared" si="3"/>
        <v>0</v>
      </c>
    </row>
    <row r="104" spans="2:11" x14ac:dyDescent="0.25">
      <c r="B104" s="23">
        <v>46038</v>
      </c>
      <c r="C104" s="38">
        <v>2080</v>
      </c>
      <c r="D104" s="25">
        <v>2</v>
      </c>
      <c r="E104" s="37">
        <v>47</v>
      </c>
      <c r="F104" s="44">
        <v>111.45</v>
      </c>
      <c r="G104" s="42">
        <v>46065</v>
      </c>
      <c r="H104" s="45">
        <v>46065</v>
      </c>
      <c r="I104" s="37">
        <f t="shared" si="2"/>
        <v>0</v>
      </c>
      <c r="J104" s="3" t="s">
        <v>9</v>
      </c>
      <c r="K104" s="24">
        <f t="shared" si="3"/>
        <v>0</v>
      </c>
    </row>
    <row r="105" spans="2:11" x14ac:dyDescent="0.25">
      <c r="B105" s="23">
        <v>46038</v>
      </c>
      <c r="C105" s="38">
        <v>2080</v>
      </c>
      <c r="D105" s="25">
        <v>2</v>
      </c>
      <c r="E105" s="37">
        <v>48</v>
      </c>
      <c r="F105" s="44">
        <v>44</v>
      </c>
      <c r="G105" s="42">
        <v>46065</v>
      </c>
      <c r="H105" s="45">
        <v>46065</v>
      </c>
      <c r="I105" s="37">
        <f t="shared" si="2"/>
        <v>0</v>
      </c>
      <c r="J105" s="3" t="s">
        <v>9</v>
      </c>
      <c r="K105" s="24">
        <f t="shared" si="3"/>
        <v>0</v>
      </c>
    </row>
    <row r="106" spans="2:11" x14ac:dyDescent="0.25">
      <c r="B106" s="23">
        <v>46038</v>
      </c>
      <c r="C106" s="38">
        <v>2080</v>
      </c>
      <c r="D106" s="25">
        <v>2</v>
      </c>
      <c r="E106" s="37">
        <v>49</v>
      </c>
      <c r="F106" s="44">
        <v>43</v>
      </c>
      <c r="G106" s="42">
        <v>46065</v>
      </c>
      <c r="H106" s="45">
        <v>46065</v>
      </c>
      <c r="I106" s="37">
        <f t="shared" si="2"/>
        <v>0</v>
      </c>
      <c r="J106" s="3" t="s">
        <v>9</v>
      </c>
      <c r="K106" s="24">
        <f t="shared" si="3"/>
        <v>0</v>
      </c>
    </row>
    <row r="107" spans="2:11" x14ac:dyDescent="0.25">
      <c r="B107" s="23">
        <v>46038</v>
      </c>
      <c r="C107" s="38">
        <v>2080</v>
      </c>
      <c r="D107" s="25">
        <v>2</v>
      </c>
      <c r="E107" s="37">
        <v>50</v>
      </c>
      <c r="F107" s="44">
        <v>135.22</v>
      </c>
      <c r="G107" s="42">
        <v>46065</v>
      </c>
      <c r="H107" s="45">
        <v>46065</v>
      </c>
      <c r="I107" s="37">
        <f t="shared" si="2"/>
        <v>0</v>
      </c>
      <c r="J107" s="3" t="s">
        <v>9</v>
      </c>
      <c r="K107" s="24">
        <f t="shared" si="3"/>
        <v>0</v>
      </c>
    </row>
    <row r="108" spans="2:11" x14ac:dyDescent="0.25">
      <c r="B108" s="23">
        <v>46038</v>
      </c>
      <c r="C108" s="38">
        <v>2080</v>
      </c>
      <c r="D108" s="25">
        <v>2</v>
      </c>
      <c r="E108" s="37">
        <v>51</v>
      </c>
      <c r="F108" s="44">
        <v>109.03</v>
      </c>
      <c r="G108" s="42">
        <v>46065</v>
      </c>
      <c r="H108" s="45">
        <v>46065</v>
      </c>
      <c r="I108" s="37">
        <f t="shared" si="2"/>
        <v>0</v>
      </c>
      <c r="J108" s="3" t="s">
        <v>9</v>
      </c>
      <c r="K108" s="24">
        <f t="shared" si="3"/>
        <v>0</v>
      </c>
    </row>
    <row r="109" spans="2:11" x14ac:dyDescent="0.25">
      <c r="B109" s="23">
        <v>46038</v>
      </c>
      <c r="C109" s="38">
        <v>2080</v>
      </c>
      <c r="D109" s="25">
        <v>2</v>
      </c>
      <c r="E109" s="37">
        <v>52</v>
      </c>
      <c r="F109" s="44">
        <v>736.96</v>
      </c>
      <c r="G109" s="42">
        <v>46065</v>
      </c>
      <c r="H109" s="45">
        <v>46065</v>
      </c>
      <c r="I109" s="37">
        <f t="shared" si="2"/>
        <v>0</v>
      </c>
      <c r="J109" s="3" t="s">
        <v>9</v>
      </c>
      <c r="K109" s="24">
        <f t="shared" si="3"/>
        <v>0</v>
      </c>
    </row>
    <row r="110" spans="2:11" x14ac:dyDescent="0.25">
      <c r="B110" s="23">
        <v>46041</v>
      </c>
      <c r="C110" s="38">
        <v>36</v>
      </c>
      <c r="D110" s="25">
        <v>2</v>
      </c>
      <c r="E110" s="37">
        <v>53</v>
      </c>
      <c r="F110" s="44">
        <v>13.45</v>
      </c>
      <c r="G110" s="42">
        <v>46057</v>
      </c>
      <c r="H110" s="45">
        <v>46057</v>
      </c>
      <c r="I110" s="37">
        <f t="shared" si="2"/>
        <v>0</v>
      </c>
      <c r="J110" s="5" t="s">
        <v>11</v>
      </c>
      <c r="K110" s="24">
        <f t="shared" si="3"/>
        <v>0</v>
      </c>
    </row>
    <row r="111" spans="2:11" x14ac:dyDescent="0.25">
      <c r="B111" s="23">
        <v>46041</v>
      </c>
      <c r="C111" s="38">
        <v>36</v>
      </c>
      <c r="D111" s="25">
        <v>2</v>
      </c>
      <c r="E111" s="37">
        <v>54</v>
      </c>
      <c r="F111" s="44">
        <v>975.66</v>
      </c>
      <c r="G111" s="42">
        <v>46057</v>
      </c>
      <c r="H111" s="45">
        <v>46057</v>
      </c>
      <c r="I111" s="37">
        <f t="shared" si="2"/>
        <v>0</v>
      </c>
      <c r="J111" s="5" t="s">
        <v>11</v>
      </c>
      <c r="K111" s="24">
        <f t="shared" si="3"/>
        <v>0</v>
      </c>
    </row>
    <row r="112" spans="2:11" x14ac:dyDescent="0.25">
      <c r="B112" s="23">
        <v>46041</v>
      </c>
      <c r="C112" s="38">
        <v>569</v>
      </c>
      <c r="D112" s="25">
        <v>2</v>
      </c>
      <c r="E112" s="37">
        <v>55</v>
      </c>
      <c r="F112" s="44">
        <v>1528</v>
      </c>
      <c r="G112" s="42">
        <v>46053</v>
      </c>
      <c r="H112" s="45">
        <v>46050</v>
      </c>
      <c r="I112" s="37">
        <f t="shared" si="2"/>
        <v>-3</v>
      </c>
      <c r="J112" s="9" t="s">
        <v>15</v>
      </c>
      <c r="K112" s="24">
        <f t="shared" si="3"/>
        <v>-4584</v>
      </c>
    </row>
    <row r="113" spans="2:11" x14ac:dyDescent="0.25">
      <c r="B113" s="23">
        <v>46041</v>
      </c>
      <c r="C113" s="38">
        <v>323</v>
      </c>
      <c r="D113" s="25">
        <v>2</v>
      </c>
      <c r="E113" s="37">
        <v>56</v>
      </c>
      <c r="F113" s="44">
        <v>45.77</v>
      </c>
      <c r="G113" s="42">
        <v>46066</v>
      </c>
      <c r="H113" s="45">
        <v>46062</v>
      </c>
      <c r="I113" s="37">
        <f t="shared" si="2"/>
        <v>-4</v>
      </c>
      <c r="J113" s="8" t="s">
        <v>14</v>
      </c>
      <c r="K113" s="24">
        <f t="shared" si="3"/>
        <v>-183.08</v>
      </c>
    </row>
    <row r="114" spans="2:11" x14ac:dyDescent="0.25">
      <c r="B114" s="23">
        <v>46041</v>
      </c>
      <c r="C114" s="38">
        <v>2080</v>
      </c>
      <c r="D114" s="25">
        <v>2</v>
      </c>
      <c r="E114" s="37">
        <v>57</v>
      </c>
      <c r="F114" s="44">
        <v>320.49</v>
      </c>
      <c r="G114" s="42">
        <v>46065</v>
      </c>
      <c r="H114" s="45">
        <v>46065</v>
      </c>
      <c r="I114" s="37">
        <f t="shared" si="2"/>
        <v>0</v>
      </c>
      <c r="J114" s="3" t="s">
        <v>9</v>
      </c>
      <c r="K114" s="24">
        <f t="shared" si="3"/>
        <v>0</v>
      </c>
    </row>
    <row r="115" spans="2:11" x14ac:dyDescent="0.25">
      <c r="B115" s="23">
        <v>46041</v>
      </c>
      <c r="C115" s="38">
        <v>2080</v>
      </c>
      <c r="D115" s="25">
        <v>2</v>
      </c>
      <c r="E115" s="37">
        <v>58</v>
      </c>
      <c r="F115" s="44">
        <v>204.85</v>
      </c>
      <c r="G115" s="42">
        <v>46065</v>
      </c>
      <c r="H115" s="45">
        <v>46065</v>
      </c>
      <c r="I115" s="37">
        <f t="shared" si="2"/>
        <v>0</v>
      </c>
      <c r="J115" s="3" t="s">
        <v>9</v>
      </c>
      <c r="K115" s="24">
        <f t="shared" si="3"/>
        <v>0</v>
      </c>
    </row>
    <row r="116" spans="2:11" x14ac:dyDescent="0.25">
      <c r="B116" s="23">
        <v>46041</v>
      </c>
      <c r="C116" s="38">
        <v>2080</v>
      </c>
      <c r="D116" s="25">
        <v>2</v>
      </c>
      <c r="E116" s="37">
        <v>59</v>
      </c>
      <c r="F116" s="44">
        <v>162.04</v>
      </c>
      <c r="G116" s="42">
        <v>46065</v>
      </c>
      <c r="H116" s="45">
        <v>46065</v>
      </c>
      <c r="I116" s="37">
        <f t="shared" si="2"/>
        <v>0</v>
      </c>
      <c r="J116" s="3" t="s">
        <v>9</v>
      </c>
      <c r="K116" s="24">
        <f t="shared" si="3"/>
        <v>0</v>
      </c>
    </row>
    <row r="117" spans="2:11" x14ac:dyDescent="0.25">
      <c r="B117" s="23">
        <v>46041</v>
      </c>
      <c r="C117" s="38">
        <v>2080</v>
      </c>
      <c r="D117" s="25">
        <v>2</v>
      </c>
      <c r="E117" s="37">
        <v>60</v>
      </c>
      <c r="F117" s="44">
        <v>46</v>
      </c>
      <c r="G117" s="42">
        <v>46065</v>
      </c>
      <c r="H117" s="45">
        <v>46065</v>
      </c>
      <c r="I117" s="37">
        <f t="shared" si="2"/>
        <v>0</v>
      </c>
      <c r="J117" s="3" t="s">
        <v>9</v>
      </c>
      <c r="K117" s="24">
        <f t="shared" si="3"/>
        <v>0</v>
      </c>
    </row>
    <row r="118" spans="2:11" x14ac:dyDescent="0.25">
      <c r="B118" s="23">
        <v>46041</v>
      </c>
      <c r="C118" s="38">
        <v>2080</v>
      </c>
      <c r="D118" s="25">
        <v>2</v>
      </c>
      <c r="E118" s="37">
        <v>61</v>
      </c>
      <c r="F118" s="44">
        <v>742.56</v>
      </c>
      <c r="G118" s="42">
        <v>46065</v>
      </c>
      <c r="H118" s="45">
        <v>46065</v>
      </c>
      <c r="I118" s="37">
        <f t="shared" si="2"/>
        <v>0</v>
      </c>
      <c r="J118" s="3" t="s">
        <v>9</v>
      </c>
      <c r="K118" s="24">
        <f t="shared" si="3"/>
        <v>0</v>
      </c>
    </row>
    <row r="119" spans="2:11" x14ac:dyDescent="0.25">
      <c r="B119" s="23">
        <v>46041</v>
      </c>
      <c r="C119" s="38">
        <v>2175</v>
      </c>
      <c r="D119" s="25">
        <v>2</v>
      </c>
      <c r="E119" s="37">
        <v>62</v>
      </c>
      <c r="F119" s="44">
        <v>2000</v>
      </c>
      <c r="G119" s="42">
        <v>46069</v>
      </c>
      <c r="H119" s="45">
        <v>46073</v>
      </c>
      <c r="I119" s="37">
        <f t="shared" si="2"/>
        <v>4</v>
      </c>
      <c r="J119" s="2" t="s">
        <v>8</v>
      </c>
      <c r="K119" s="24">
        <f t="shared" si="3"/>
        <v>8000</v>
      </c>
    </row>
    <row r="120" spans="2:11" x14ac:dyDescent="0.25">
      <c r="B120" s="23">
        <v>46041</v>
      </c>
      <c r="C120" s="38">
        <v>1514</v>
      </c>
      <c r="D120" s="25">
        <v>2</v>
      </c>
      <c r="E120" s="37">
        <v>64</v>
      </c>
      <c r="F120" s="44">
        <v>361.6</v>
      </c>
      <c r="G120" s="42">
        <v>46053</v>
      </c>
      <c r="H120" s="45">
        <v>46050</v>
      </c>
      <c r="I120" s="37">
        <f t="shared" si="2"/>
        <v>-3</v>
      </c>
      <c r="J120" s="3" t="s">
        <v>9</v>
      </c>
      <c r="K120" s="24">
        <f t="shared" si="3"/>
        <v>-1084.8000000000002</v>
      </c>
    </row>
    <row r="121" spans="2:11" x14ac:dyDescent="0.25">
      <c r="B121" s="23">
        <v>46041</v>
      </c>
      <c r="C121" s="38">
        <v>1951</v>
      </c>
      <c r="D121" s="25">
        <v>2</v>
      </c>
      <c r="E121" s="37">
        <v>65</v>
      </c>
      <c r="F121" s="44">
        <v>47771.15</v>
      </c>
      <c r="G121" s="42">
        <v>46069</v>
      </c>
      <c r="H121" s="45">
        <v>46066</v>
      </c>
      <c r="I121" s="37">
        <f t="shared" si="2"/>
        <v>-3</v>
      </c>
      <c r="J121" s="3" t="s">
        <v>9</v>
      </c>
      <c r="K121" s="24">
        <f t="shared" si="3"/>
        <v>-143313.45000000001</v>
      </c>
    </row>
    <row r="122" spans="2:11" x14ac:dyDescent="0.25">
      <c r="B122" s="23">
        <v>46041</v>
      </c>
      <c r="C122" s="38">
        <v>2196</v>
      </c>
      <c r="D122" s="25">
        <v>1</v>
      </c>
      <c r="E122" s="37">
        <v>66</v>
      </c>
      <c r="F122" s="44">
        <v>11941.39</v>
      </c>
      <c r="G122" s="42">
        <v>46068</v>
      </c>
      <c r="H122" s="45">
        <v>46066</v>
      </c>
      <c r="I122" s="37">
        <f t="shared" si="2"/>
        <v>-2</v>
      </c>
      <c r="J122" s="3" t="s">
        <v>9</v>
      </c>
      <c r="K122" s="24">
        <f t="shared" si="3"/>
        <v>-23882.78</v>
      </c>
    </row>
    <row r="123" spans="2:11" x14ac:dyDescent="0.25">
      <c r="B123" s="23">
        <v>46041</v>
      </c>
      <c r="C123" s="38">
        <v>788</v>
      </c>
      <c r="D123" s="25">
        <v>2</v>
      </c>
      <c r="E123" s="37">
        <v>67</v>
      </c>
      <c r="F123" s="44">
        <v>3618.2</v>
      </c>
      <c r="G123" s="42">
        <v>46069</v>
      </c>
      <c r="H123" s="45">
        <v>46066</v>
      </c>
      <c r="I123" s="37">
        <f t="shared" si="2"/>
        <v>-3</v>
      </c>
      <c r="J123" s="3" t="s">
        <v>9</v>
      </c>
      <c r="K123" s="24">
        <f t="shared" si="3"/>
        <v>-10854.599999999999</v>
      </c>
    </row>
    <row r="124" spans="2:11" x14ac:dyDescent="0.25">
      <c r="B124" s="23">
        <v>46045</v>
      </c>
      <c r="C124" s="38">
        <v>2016</v>
      </c>
      <c r="D124" s="25">
        <v>2</v>
      </c>
      <c r="E124" s="37">
        <v>68</v>
      </c>
      <c r="F124" s="44">
        <v>2000</v>
      </c>
      <c r="G124" s="42">
        <v>46072</v>
      </c>
      <c r="H124" s="45">
        <v>46069</v>
      </c>
      <c r="I124" s="37">
        <f t="shared" si="2"/>
        <v>-3</v>
      </c>
      <c r="J124" s="3" t="s">
        <v>9</v>
      </c>
      <c r="K124" s="24">
        <f t="shared" si="3"/>
        <v>-6000</v>
      </c>
    </row>
    <row r="125" spans="2:11" x14ac:dyDescent="0.25">
      <c r="B125" s="23">
        <v>46045</v>
      </c>
      <c r="C125" s="38">
        <v>258</v>
      </c>
      <c r="D125" s="25">
        <v>2</v>
      </c>
      <c r="E125" s="37">
        <v>69</v>
      </c>
      <c r="F125" s="44">
        <v>5000</v>
      </c>
      <c r="G125" s="42">
        <v>46061</v>
      </c>
      <c r="H125" s="45">
        <v>46058</v>
      </c>
      <c r="I125" s="37">
        <f t="shared" si="2"/>
        <v>-3</v>
      </c>
      <c r="J125" s="2" t="s">
        <v>8</v>
      </c>
      <c r="K125" s="24">
        <f t="shared" si="3"/>
        <v>-15000</v>
      </c>
    </row>
    <row r="126" spans="2:11" x14ac:dyDescent="0.25">
      <c r="B126" s="23">
        <v>46045</v>
      </c>
      <c r="C126" s="38">
        <v>227</v>
      </c>
      <c r="D126" s="25">
        <v>2</v>
      </c>
      <c r="E126" s="37">
        <v>70</v>
      </c>
      <c r="F126" s="44">
        <v>33.200000000000003</v>
      </c>
      <c r="G126" s="42">
        <v>46074</v>
      </c>
      <c r="H126" s="45">
        <v>46050</v>
      </c>
      <c r="I126" s="37">
        <f t="shared" si="2"/>
        <v>-24</v>
      </c>
      <c r="J126" s="9" t="s">
        <v>15</v>
      </c>
      <c r="K126" s="24">
        <f t="shared" si="3"/>
        <v>-796.80000000000007</v>
      </c>
    </row>
    <row r="127" spans="2:11" x14ac:dyDescent="0.25">
      <c r="B127" s="23">
        <v>46045</v>
      </c>
      <c r="C127" s="38">
        <v>141</v>
      </c>
      <c r="D127" s="25">
        <v>2</v>
      </c>
      <c r="E127" s="37">
        <v>71</v>
      </c>
      <c r="F127" s="44">
        <v>188</v>
      </c>
      <c r="G127" s="42">
        <v>46081</v>
      </c>
      <c r="H127" s="45">
        <v>46066</v>
      </c>
      <c r="I127" s="37">
        <f t="shared" si="2"/>
        <v>-15</v>
      </c>
      <c r="J127" s="3" t="s">
        <v>9</v>
      </c>
      <c r="K127" s="24">
        <f t="shared" si="3"/>
        <v>-2820</v>
      </c>
    </row>
    <row r="128" spans="2:11" x14ac:dyDescent="0.25">
      <c r="B128" s="23">
        <v>46045</v>
      </c>
      <c r="C128" s="38">
        <v>70</v>
      </c>
      <c r="D128" s="25">
        <v>2</v>
      </c>
      <c r="E128" s="37">
        <v>72</v>
      </c>
      <c r="F128" s="44">
        <v>10641.16</v>
      </c>
      <c r="G128" s="42">
        <v>46072</v>
      </c>
      <c r="H128" s="45">
        <v>46069</v>
      </c>
      <c r="I128" s="37">
        <f t="shared" si="2"/>
        <v>-3</v>
      </c>
      <c r="J128" s="3" t="s">
        <v>9</v>
      </c>
      <c r="K128" s="24">
        <f t="shared" si="3"/>
        <v>-31923.48</v>
      </c>
    </row>
    <row r="129" spans="2:11" x14ac:dyDescent="0.25">
      <c r="B129" s="23">
        <v>46045</v>
      </c>
      <c r="C129" s="38">
        <v>70</v>
      </c>
      <c r="D129" s="25">
        <v>2</v>
      </c>
      <c r="E129" s="37" t="s">
        <v>20</v>
      </c>
      <c r="F129" s="44">
        <v>805.19</v>
      </c>
      <c r="G129" s="42">
        <v>46072</v>
      </c>
      <c r="H129" s="45">
        <v>46069</v>
      </c>
      <c r="I129" s="37">
        <f t="shared" si="2"/>
        <v>-3</v>
      </c>
      <c r="J129" s="7" t="s">
        <v>13</v>
      </c>
      <c r="K129" s="24">
        <f t="shared" si="3"/>
        <v>-2415.5700000000002</v>
      </c>
    </row>
    <row r="130" spans="2:11" x14ac:dyDescent="0.25">
      <c r="B130" s="23">
        <v>46045</v>
      </c>
      <c r="C130" s="38">
        <v>788</v>
      </c>
      <c r="D130" s="25">
        <v>2</v>
      </c>
      <c r="E130" s="37">
        <v>73</v>
      </c>
      <c r="F130" s="44">
        <v>5850</v>
      </c>
      <c r="G130" s="42">
        <v>46076</v>
      </c>
      <c r="H130" s="45">
        <v>46072</v>
      </c>
      <c r="I130" s="37">
        <f t="shared" si="2"/>
        <v>-4</v>
      </c>
      <c r="J130" s="3" t="s">
        <v>9</v>
      </c>
      <c r="K130" s="24">
        <f t="shared" si="3"/>
        <v>-23400</v>
      </c>
    </row>
    <row r="131" spans="2:11" x14ac:dyDescent="0.25">
      <c r="B131" s="23">
        <v>46045</v>
      </c>
      <c r="C131" s="38">
        <v>538</v>
      </c>
      <c r="D131" s="25">
        <v>2</v>
      </c>
      <c r="E131" s="37">
        <v>74</v>
      </c>
      <c r="F131" s="44">
        <v>2120.92</v>
      </c>
      <c r="G131" s="42">
        <v>46076</v>
      </c>
      <c r="H131" s="45">
        <v>46072</v>
      </c>
      <c r="I131" s="37">
        <f t="shared" si="2"/>
        <v>-4</v>
      </c>
      <c r="J131" s="3" t="s">
        <v>9</v>
      </c>
      <c r="K131" s="24">
        <f t="shared" si="3"/>
        <v>-8483.68</v>
      </c>
    </row>
    <row r="132" spans="2:11" x14ac:dyDescent="0.25">
      <c r="B132" s="23">
        <v>46049</v>
      </c>
      <c r="C132" s="38">
        <v>568</v>
      </c>
      <c r="D132" s="25">
        <v>1</v>
      </c>
      <c r="E132" s="37">
        <v>75</v>
      </c>
      <c r="F132" s="44">
        <v>82.5</v>
      </c>
      <c r="G132" s="42">
        <v>46079</v>
      </c>
      <c r="H132" s="45">
        <v>46073</v>
      </c>
      <c r="I132" s="37">
        <f t="shared" si="2"/>
        <v>-6</v>
      </c>
      <c r="J132" s="7" t="s">
        <v>13</v>
      </c>
      <c r="K132" s="24">
        <f t="shared" si="3"/>
        <v>-495</v>
      </c>
    </row>
    <row r="133" spans="2:11" x14ac:dyDescent="0.25">
      <c r="B133" s="23">
        <v>46049</v>
      </c>
      <c r="C133" s="38">
        <v>1431</v>
      </c>
      <c r="D133" s="25">
        <v>2</v>
      </c>
      <c r="E133" s="37">
        <v>76</v>
      </c>
      <c r="F133" s="44">
        <v>1279.5999999999999</v>
      </c>
      <c r="G133" s="42">
        <v>46076</v>
      </c>
      <c r="H133" s="45">
        <v>46073</v>
      </c>
      <c r="I133" s="37">
        <f t="shared" si="2"/>
        <v>-3</v>
      </c>
      <c r="J133" s="6" t="s">
        <v>12</v>
      </c>
      <c r="K133" s="24">
        <f t="shared" si="3"/>
        <v>-3838.7999999999997</v>
      </c>
    </row>
    <row r="134" spans="2:11" x14ac:dyDescent="0.25">
      <c r="B134" s="23">
        <v>46049</v>
      </c>
      <c r="C134" s="38">
        <v>1531</v>
      </c>
      <c r="D134" s="25">
        <v>2</v>
      </c>
      <c r="E134" s="37">
        <v>77</v>
      </c>
      <c r="F134" s="44">
        <v>55.45</v>
      </c>
      <c r="G134" s="42">
        <v>46049</v>
      </c>
      <c r="H134" s="45">
        <v>46049</v>
      </c>
      <c r="I134" s="37">
        <f t="shared" si="2"/>
        <v>0</v>
      </c>
      <c r="J134" s="9" t="s">
        <v>15</v>
      </c>
      <c r="K134" s="24">
        <f t="shared" si="3"/>
        <v>0</v>
      </c>
    </row>
    <row r="135" spans="2:11" x14ac:dyDescent="0.25">
      <c r="B135" s="23">
        <v>46049</v>
      </c>
      <c r="C135" s="38">
        <v>35</v>
      </c>
      <c r="D135" s="25">
        <v>2</v>
      </c>
      <c r="E135" s="37">
        <v>78</v>
      </c>
      <c r="F135" s="44">
        <v>82.96</v>
      </c>
      <c r="G135" s="42">
        <v>46079</v>
      </c>
      <c r="H135" s="45">
        <v>46073</v>
      </c>
      <c r="I135" s="37">
        <f t="shared" si="2"/>
        <v>-6</v>
      </c>
      <c r="J135" s="9" t="s">
        <v>15</v>
      </c>
      <c r="K135" s="24">
        <f t="shared" si="3"/>
        <v>-497.76</v>
      </c>
    </row>
    <row r="136" spans="2:11" x14ac:dyDescent="0.25">
      <c r="B136" s="23">
        <v>46049</v>
      </c>
      <c r="C136" s="38">
        <v>2205</v>
      </c>
      <c r="D136" s="25">
        <v>2</v>
      </c>
      <c r="E136" s="37">
        <v>79</v>
      </c>
      <c r="F136" s="44">
        <v>36</v>
      </c>
      <c r="G136" s="42">
        <v>46053</v>
      </c>
      <c r="H136" s="45">
        <v>46053</v>
      </c>
      <c r="I136" s="37">
        <f t="shared" si="2"/>
        <v>0</v>
      </c>
      <c r="J136" s="9" t="s">
        <v>15</v>
      </c>
      <c r="K136" s="24">
        <f t="shared" si="3"/>
        <v>0</v>
      </c>
    </row>
    <row r="137" spans="2:11" x14ac:dyDescent="0.25">
      <c r="B137" s="23">
        <v>46049</v>
      </c>
      <c r="C137" s="38">
        <v>2184</v>
      </c>
      <c r="D137" s="25">
        <v>2</v>
      </c>
      <c r="E137" s="37">
        <v>80</v>
      </c>
      <c r="F137" s="44">
        <v>839.82</v>
      </c>
      <c r="G137" s="42">
        <v>46108</v>
      </c>
      <c r="H137" s="45">
        <v>46107</v>
      </c>
      <c r="I137" s="37">
        <f t="shared" si="2"/>
        <v>-1</v>
      </c>
      <c r="J137" s="4" t="s">
        <v>10</v>
      </c>
      <c r="K137" s="24">
        <f t="shared" si="3"/>
        <v>-839.82</v>
      </c>
    </row>
    <row r="138" spans="2:11" x14ac:dyDescent="0.25">
      <c r="B138" s="23">
        <v>46052</v>
      </c>
      <c r="C138" s="38">
        <v>35</v>
      </c>
      <c r="D138" s="25">
        <v>2</v>
      </c>
      <c r="E138" s="37">
        <v>81</v>
      </c>
      <c r="F138" s="44">
        <v>224.28</v>
      </c>
      <c r="G138" s="42">
        <v>46097</v>
      </c>
      <c r="H138" s="45">
        <v>46093</v>
      </c>
      <c r="I138" s="37">
        <f t="shared" ref="I138:I201" si="4">H138-G138</f>
        <v>-4</v>
      </c>
      <c r="J138" s="5" t="s">
        <v>11</v>
      </c>
      <c r="K138" s="24">
        <f t="shared" ref="K138:K201" si="5">I138*F138</f>
        <v>-897.12</v>
      </c>
    </row>
    <row r="139" spans="2:11" x14ac:dyDescent="0.25">
      <c r="B139" s="23">
        <v>46052</v>
      </c>
      <c r="C139" s="38">
        <v>35</v>
      </c>
      <c r="D139" s="25">
        <v>2</v>
      </c>
      <c r="E139" s="37">
        <v>82</v>
      </c>
      <c r="F139" s="44">
        <v>1686.47</v>
      </c>
      <c r="G139" s="42">
        <v>46097</v>
      </c>
      <c r="H139" s="45">
        <v>46093</v>
      </c>
      <c r="I139" s="37">
        <f t="shared" si="4"/>
        <v>-4</v>
      </c>
      <c r="J139" s="5" t="s">
        <v>11</v>
      </c>
      <c r="K139" s="24">
        <f t="shared" si="5"/>
        <v>-6745.88</v>
      </c>
    </row>
    <row r="140" spans="2:11" x14ac:dyDescent="0.25">
      <c r="B140" s="23">
        <v>46052</v>
      </c>
      <c r="C140" s="38">
        <v>29</v>
      </c>
      <c r="D140" s="25">
        <v>2</v>
      </c>
      <c r="E140" s="37">
        <v>83</v>
      </c>
      <c r="F140" s="44">
        <v>520</v>
      </c>
      <c r="G140" s="42">
        <v>46079</v>
      </c>
      <c r="H140" s="45">
        <v>46073</v>
      </c>
      <c r="I140" s="37">
        <f t="shared" si="4"/>
        <v>-6</v>
      </c>
      <c r="J140" s="9" t="s">
        <v>15</v>
      </c>
      <c r="K140" s="24">
        <f t="shared" si="5"/>
        <v>-3120</v>
      </c>
    </row>
    <row r="141" spans="2:11" x14ac:dyDescent="0.25">
      <c r="B141" s="23">
        <v>46052</v>
      </c>
      <c r="C141" s="38">
        <v>2016</v>
      </c>
      <c r="D141" s="25">
        <v>2</v>
      </c>
      <c r="E141" s="37">
        <v>84</v>
      </c>
      <c r="F141" s="44">
        <v>500</v>
      </c>
      <c r="G141" s="42">
        <v>46081</v>
      </c>
      <c r="H141" s="45">
        <v>46078</v>
      </c>
      <c r="I141" s="37">
        <f t="shared" si="4"/>
        <v>-3</v>
      </c>
      <c r="J141" s="3" t="s">
        <v>9</v>
      </c>
      <c r="K141" s="24">
        <f t="shared" si="5"/>
        <v>-1500</v>
      </c>
    </row>
    <row r="142" spans="2:11" x14ac:dyDescent="0.25">
      <c r="B142" s="23">
        <v>46052</v>
      </c>
      <c r="C142" s="38">
        <v>357</v>
      </c>
      <c r="D142" s="25">
        <v>2</v>
      </c>
      <c r="E142" s="37">
        <v>85</v>
      </c>
      <c r="F142" s="44">
        <v>15.61</v>
      </c>
      <c r="G142" s="42">
        <v>46052</v>
      </c>
      <c r="H142" s="45">
        <v>46052</v>
      </c>
      <c r="I142" s="37">
        <f t="shared" si="4"/>
        <v>0</v>
      </c>
      <c r="J142" s="10" t="s">
        <v>16</v>
      </c>
      <c r="K142" s="24">
        <f t="shared" si="5"/>
        <v>0</v>
      </c>
    </row>
    <row r="143" spans="2:11" x14ac:dyDescent="0.25">
      <c r="B143" s="23">
        <v>46052</v>
      </c>
      <c r="C143" s="38">
        <v>346</v>
      </c>
      <c r="D143" s="25">
        <v>2</v>
      </c>
      <c r="E143" s="37">
        <v>86</v>
      </c>
      <c r="F143" s="44">
        <v>46.89</v>
      </c>
      <c r="G143" s="42">
        <v>46052</v>
      </c>
      <c r="H143" s="45">
        <v>46052</v>
      </c>
      <c r="I143" s="37">
        <f t="shared" si="4"/>
        <v>0</v>
      </c>
      <c r="J143" s="10" t="s">
        <v>16</v>
      </c>
      <c r="K143" s="24">
        <f t="shared" si="5"/>
        <v>0</v>
      </c>
    </row>
    <row r="144" spans="2:11" x14ac:dyDescent="0.25">
      <c r="B144" s="23">
        <v>46053</v>
      </c>
      <c r="C144" s="38">
        <v>2101</v>
      </c>
      <c r="D144" s="25">
        <v>1</v>
      </c>
      <c r="E144" s="37">
        <v>87</v>
      </c>
      <c r="F144" s="44">
        <v>1545.57</v>
      </c>
      <c r="G144" s="42">
        <v>46081</v>
      </c>
      <c r="H144" s="45">
        <v>46080</v>
      </c>
      <c r="I144" s="37">
        <f t="shared" si="4"/>
        <v>-1</v>
      </c>
      <c r="J144" s="6" t="s">
        <v>12</v>
      </c>
      <c r="K144" s="24">
        <f t="shared" si="5"/>
        <v>-1545.57</v>
      </c>
    </row>
    <row r="145" spans="2:11" x14ac:dyDescent="0.25">
      <c r="B145" s="23">
        <v>46059</v>
      </c>
      <c r="C145" s="38">
        <v>2036</v>
      </c>
      <c r="D145" s="25">
        <v>1</v>
      </c>
      <c r="E145" s="37">
        <v>88</v>
      </c>
      <c r="F145" s="44">
        <v>450</v>
      </c>
      <c r="G145" s="42">
        <v>46081</v>
      </c>
      <c r="H145" s="45">
        <v>46078</v>
      </c>
      <c r="I145" s="37">
        <f t="shared" si="4"/>
        <v>-3</v>
      </c>
      <c r="J145" s="3" t="s">
        <v>9</v>
      </c>
      <c r="K145" s="24">
        <f t="shared" si="5"/>
        <v>-1350</v>
      </c>
    </row>
    <row r="146" spans="2:11" x14ac:dyDescent="0.25">
      <c r="B146" s="23">
        <v>46059</v>
      </c>
      <c r="C146" s="38">
        <v>1952</v>
      </c>
      <c r="D146" s="25">
        <v>2</v>
      </c>
      <c r="E146" s="37">
        <v>89</v>
      </c>
      <c r="F146" s="44">
        <v>9.8800000000000008</v>
      </c>
      <c r="G146" s="42">
        <v>46063</v>
      </c>
      <c r="H146" s="45">
        <v>46063</v>
      </c>
      <c r="I146" s="37">
        <f t="shared" si="4"/>
        <v>0</v>
      </c>
      <c r="J146" s="9" t="s">
        <v>15</v>
      </c>
      <c r="K146" s="24">
        <f t="shared" si="5"/>
        <v>0</v>
      </c>
    </row>
    <row r="147" spans="2:11" x14ac:dyDescent="0.25">
      <c r="B147" s="23">
        <v>46059</v>
      </c>
      <c r="C147" s="38">
        <v>2247</v>
      </c>
      <c r="D147" s="25">
        <v>2</v>
      </c>
      <c r="E147" s="37">
        <v>90</v>
      </c>
      <c r="F147" s="44">
        <v>257.35000000000002</v>
      </c>
      <c r="G147" s="42">
        <v>46083</v>
      </c>
      <c r="H147" s="45">
        <v>46080</v>
      </c>
      <c r="I147" s="37">
        <f t="shared" si="4"/>
        <v>-3</v>
      </c>
      <c r="J147" s="10" t="s">
        <v>16</v>
      </c>
      <c r="K147" s="24">
        <f t="shared" si="5"/>
        <v>-772.05000000000007</v>
      </c>
    </row>
    <row r="148" spans="2:11" x14ac:dyDescent="0.25">
      <c r="B148" s="23">
        <v>46059</v>
      </c>
      <c r="C148" s="38">
        <v>180</v>
      </c>
      <c r="D148" s="25">
        <v>2</v>
      </c>
      <c r="E148" s="37">
        <v>91</v>
      </c>
      <c r="F148" s="44">
        <v>942.8</v>
      </c>
      <c r="G148" s="42">
        <v>46112</v>
      </c>
      <c r="H148" s="45">
        <v>46107</v>
      </c>
      <c r="I148" s="37">
        <f t="shared" si="4"/>
        <v>-5</v>
      </c>
      <c r="J148" s="11" t="s">
        <v>17</v>
      </c>
      <c r="K148" s="24">
        <f t="shared" si="5"/>
        <v>-4714</v>
      </c>
    </row>
    <row r="149" spans="2:11" x14ac:dyDescent="0.25">
      <c r="B149" s="23">
        <v>46059</v>
      </c>
      <c r="C149" s="38">
        <v>12</v>
      </c>
      <c r="D149" s="25">
        <v>2</v>
      </c>
      <c r="E149" s="37">
        <v>92</v>
      </c>
      <c r="F149" s="44">
        <v>97</v>
      </c>
      <c r="G149" s="42">
        <v>46081</v>
      </c>
      <c r="H149" s="45">
        <v>46080</v>
      </c>
      <c r="I149" s="37">
        <f t="shared" si="4"/>
        <v>-1</v>
      </c>
      <c r="J149" s="9" t="s">
        <v>15</v>
      </c>
      <c r="K149" s="24">
        <f t="shared" si="5"/>
        <v>-97</v>
      </c>
    </row>
    <row r="150" spans="2:11" x14ac:dyDescent="0.25">
      <c r="B150" s="23">
        <v>46059</v>
      </c>
      <c r="C150" s="38">
        <v>127</v>
      </c>
      <c r="D150" s="25">
        <v>2</v>
      </c>
      <c r="E150" s="37">
        <v>93</v>
      </c>
      <c r="F150" s="44">
        <v>180</v>
      </c>
      <c r="G150" s="42">
        <v>46081</v>
      </c>
      <c r="H150" s="45">
        <v>46078</v>
      </c>
      <c r="I150" s="37">
        <f t="shared" si="4"/>
        <v>-3</v>
      </c>
      <c r="J150" s="3" t="s">
        <v>9</v>
      </c>
      <c r="K150" s="24">
        <f t="shared" si="5"/>
        <v>-540</v>
      </c>
    </row>
    <row r="151" spans="2:11" x14ac:dyDescent="0.25">
      <c r="B151" s="23">
        <v>46059</v>
      </c>
      <c r="C151" s="38">
        <v>1967</v>
      </c>
      <c r="D151" s="25">
        <v>2</v>
      </c>
      <c r="E151" s="37">
        <v>94</v>
      </c>
      <c r="F151" s="44">
        <v>4062</v>
      </c>
      <c r="G151" s="42">
        <v>46081</v>
      </c>
      <c r="H151" s="45">
        <v>46078</v>
      </c>
      <c r="I151" s="37">
        <f t="shared" si="4"/>
        <v>-3</v>
      </c>
      <c r="J151" s="9" t="s">
        <v>15</v>
      </c>
      <c r="K151" s="24">
        <f t="shared" si="5"/>
        <v>-12186</v>
      </c>
    </row>
    <row r="152" spans="2:11" x14ac:dyDescent="0.25">
      <c r="B152" s="23">
        <v>46059</v>
      </c>
      <c r="C152" s="38">
        <v>236</v>
      </c>
      <c r="D152" s="25">
        <v>2</v>
      </c>
      <c r="E152" s="37">
        <v>95</v>
      </c>
      <c r="F152" s="44">
        <v>325</v>
      </c>
      <c r="G152" s="42">
        <v>46081</v>
      </c>
      <c r="H152" s="45">
        <v>46080</v>
      </c>
      <c r="I152" s="37">
        <f t="shared" si="4"/>
        <v>-1</v>
      </c>
      <c r="J152" s="3" t="s">
        <v>9</v>
      </c>
      <c r="K152" s="24">
        <f t="shared" si="5"/>
        <v>-325</v>
      </c>
    </row>
    <row r="153" spans="2:11" x14ac:dyDescent="0.25">
      <c r="B153" s="23">
        <v>46059</v>
      </c>
      <c r="C153" s="38">
        <v>779</v>
      </c>
      <c r="D153" s="25">
        <v>2</v>
      </c>
      <c r="E153" s="37">
        <v>96</v>
      </c>
      <c r="F153" s="44">
        <v>960</v>
      </c>
      <c r="G153" s="42">
        <v>46081</v>
      </c>
      <c r="H153" s="45">
        <v>46080</v>
      </c>
      <c r="I153" s="37">
        <f t="shared" si="4"/>
        <v>-1</v>
      </c>
      <c r="J153" s="2" t="s">
        <v>8</v>
      </c>
      <c r="K153" s="24">
        <f t="shared" si="5"/>
        <v>-960</v>
      </c>
    </row>
    <row r="154" spans="2:11" x14ac:dyDescent="0.25">
      <c r="B154" s="23">
        <v>46059</v>
      </c>
      <c r="C154" s="38">
        <v>2248</v>
      </c>
      <c r="D154" s="25">
        <v>2</v>
      </c>
      <c r="E154" s="37">
        <v>97</v>
      </c>
      <c r="F154" s="44">
        <v>35101.339999999997</v>
      </c>
      <c r="G154" s="42">
        <v>46086</v>
      </c>
      <c r="H154" s="45">
        <v>46100</v>
      </c>
      <c r="I154" s="37">
        <f t="shared" si="4"/>
        <v>14</v>
      </c>
      <c r="J154" s="3" t="s">
        <v>9</v>
      </c>
      <c r="K154" s="24">
        <f t="shared" si="5"/>
        <v>491418.75999999995</v>
      </c>
    </row>
    <row r="155" spans="2:11" x14ac:dyDescent="0.25">
      <c r="B155" s="23">
        <v>46059</v>
      </c>
      <c r="C155" s="38">
        <v>1846</v>
      </c>
      <c r="D155" s="25">
        <v>2</v>
      </c>
      <c r="E155" s="37">
        <v>98</v>
      </c>
      <c r="F155" s="44">
        <v>7985.88</v>
      </c>
      <c r="G155" s="42">
        <v>46083</v>
      </c>
      <c r="H155" s="45">
        <v>46079</v>
      </c>
      <c r="I155" s="37">
        <f t="shared" si="4"/>
        <v>-4</v>
      </c>
      <c r="J155" s="3" t="s">
        <v>9</v>
      </c>
      <c r="K155" s="24">
        <f t="shared" si="5"/>
        <v>-31943.52</v>
      </c>
    </row>
    <row r="156" spans="2:11" x14ac:dyDescent="0.25">
      <c r="B156" s="23">
        <v>46059</v>
      </c>
      <c r="C156" s="38">
        <v>1846</v>
      </c>
      <c r="D156" s="25">
        <v>2</v>
      </c>
      <c r="E156" s="37">
        <v>99</v>
      </c>
      <c r="F156" s="44">
        <v>2529.02</v>
      </c>
      <c r="G156" s="42">
        <v>46083</v>
      </c>
      <c r="H156" s="45">
        <v>46079</v>
      </c>
      <c r="I156" s="37">
        <f t="shared" si="4"/>
        <v>-4</v>
      </c>
      <c r="J156" s="3" t="s">
        <v>9</v>
      </c>
      <c r="K156" s="24">
        <f t="shared" si="5"/>
        <v>-10116.08</v>
      </c>
    </row>
    <row r="157" spans="2:11" x14ac:dyDescent="0.25">
      <c r="B157" s="23">
        <v>46059</v>
      </c>
      <c r="C157" s="38">
        <v>2044</v>
      </c>
      <c r="D157" s="25">
        <v>2</v>
      </c>
      <c r="E157" s="37">
        <v>100</v>
      </c>
      <c r="F157" s="44">
        <v>4800</v>
      </c>
      <c r="G157" s="42">
        <v>46084</v>
      </c>
      <c r="H157" s="45">
        <v>46079</v>
      </c>
      <c r="I157" s="37">
        <f t="shared" si="4"/>
        <v>-5</v>
      </c>
      <c r="J157" s="3" t="s">
        <v>9</v>
      </c>
      <c r="K157" s="24">
        <f t="shared" si="5"/>
        <v>-24000</v>
      </c>
    </row>
    <row r="158" spans="2:11" x14ac:dyDescent="0.25">
      <c r="B158" s="23">
        <v>46059</v>
      </c>
      <c r="C158" s="38">
        <v>70</v>
      </c>
      <c r="D158" s="25">
        <v>2</v>
      </c>
      <c r="E158" s="37">
        <v>102</v>
      </c>
      <c r="F158" s="44">
        <v>12039.53</v>
      </c>
      <c r="G158" s="42">
        <v>46081</v>
      </c>
      <c r="H158" s="45">
        <v>46078</v>
      </c>
      <c r="I158" s="37">
        <f t="shared" si="4"/>
        <v>-3</v>
      </c>
      <c r="J158" s="3" t="s">
        <v>9</v>
      </c>
      <c r="K158" s="24">
        <f t="shared" si="5"/>
        <v>-36118.590000000004</v>
      </c>
    </row>
    <row r="159" spans="2:11" x14ac:dyDescent="0.25">
      <c r="B159" s="23">
        <v>46059</v>
      </c>
      <c r="C159" s="38">
        <v>788</v>
      </c>
      <c r="D159" s="25">
        <v>2</v>
      </c>
      <c r="E159" s="37">
        <v>103</v>
      </c>
      <c r="F159" s="44">
        <v>9992.26</v>
      </c>
      <c r="G159" s="42">
        <v>46084</v>
      </c>
      <c r="H159" s="45">
        <v>46079</v>
      </c>
      <c r="I159" s="37">
        <f t="shared" si="4"/>
        <v>-5</v>
      </c>
      <c r="J159" s="3" t="s">
        <v>9</v>
      </c>
      <c r="K159" s="24">
        <f t="shared" si="5"/>
        <v>-49961.3</v>
      </c>
    </row>
    <row r="160" spans="2:11" x14ac:dyDescent="0.25">
      <c r="B160" s="23">
        <v>46059</v>
      </c>
      <c r="C160" s="38">
        <v>788</v>
      </c>
      <c r="D160" s="25">
        <v>2</v>
      </c>
      <c r="E160" s="37">
        <v>104</v>
      </c>
      <c r="F160" s="44">
        <v>3478.3</v>
      </c>
      <c r="G160" s="42">
        <v>46084</v>
      </c>
      <c r="H160" s="45">
        <v>46079</v>
      </c>
      <c r="I160" s="37">
        <f t="shared" si="4"/>
        <v>-5</v>
      </c>
      <c r="J160" s="3" t="s">
        <v>9</v>
      </c>
      <c r="K160" s="24">
        <f t="shared" si="5"/>
        <v>-17391.5</v>
      </c>
    </row>
    <row r="161" spans="2:11" x14ac:dyDescent="0.25">
      <c r="B161" s="23">
        <v>46059</v>
      </c>
      <c r="C161" s="38">
        <v>1360</v>
      </c>
      <c r="D161" s="25">
        <v>2</v>
      </c>
      <c r="E161" s="37">
        <v>105</v>
      </c>
      <c r="F161" s="44">
        <v>850</v>
      </c>
      <c r="G161" s="42">
        <v>46086</v>
      </c>
      <c r="H161" s="45">
        <v>46087</v>
      </c>
      <c r="I161" s="37">
        <f t="shared" si="4"/>
        <v>1</v>
      </c>
      <c r="J161" s="3" t="s">
        <v>9</v>
      </c>
      <c r="K161" s="24">
        <f t="shared" si="5"/>
        <v>850</v>
      </c>
    </row>
    <row r="162" spans="2:11" x14ac:dyDescent="0.25">
      <c r="B162" s="23">
        <v>46059</v>
      </c>
      <c r="C162" s="38">
        <v>70</v>
      </c>
      <c r="D162" s="25">
        <v>2</v>
      </c>
      <c r="E162" s="37" t="s">
        <v>21</v>
      </c>
      <c r="F162" s="44">
        <v>299.8</v>
      </c>
      <c r="G162" s="42">
        <v>46081</v>
      </c>
      <c r="H162" s="45">
        <v>46078</v>
      </c>
      <c r="I162" s="37">
        <f t="shared" si="4"/>
        <v>-3</v>
      </c>
      <c r="J162" s="7" t="s">
        <v>13</v>
      </c>
      <c r="K162" s="24">
        <f t="shared" si="5"/>
        <v>-899.40000000000009</v>
      </c>
    </row>
    <row r="163" spans="2:11" x14ac:dyDescent="0.25">
      <c r="B163" s="23">
        <v>46064</v>
      </c>
      <c r="C163" s="38">
        <v>884</v>
      </c>
      <c r="D163" s="25">
        <v>2</v>
      </c>
      <c r="E163" s="37">
        <v>106</v>
      </c>
      <c r="F163" s="44">
        <v>922.37</v>
      </c>
      <c r="G163" s="42">
        <v>46081</v>
      </c>
      <c r="H163" s="45">
        <v>46080</v>
      </c>
      <c r="I163" s="37">
        <f t="shared" si="4"/>
        <v>-1</v>
      </c>
      <c r="J163" s="9" t="s">
        <v>15</v>
      </c>
      <c r="K163" s="24">
        <f t="shared" si="5"/>
        <v>-922.37</v>
      </c>
    </row>
    <row r="164" spans="2:11" x14ac:dyDescent="0.25">
      <c r="B164" s="23">
        <v>46064</v>
      </c>
      <c r="C164" s="38">
        <v>1501</v>
      </c>
      <c r="D164" s="25">
        <v>1</v>
      </c>
      <c r="E164" s="37">
        <v>107</v>
      </c>
      <c r="F164" s="44">
        <v>2082.08</v>
      </c>
      <c r="G164" s="42">
        <v>46090</v>
      </c>
      <c r="H164" s="45">
        <v>46085</v>
      </c>
      <c r="I164" s="37">
        <f t="shared" si="4"/>
        <v>-5</v>
      </c>
      <c r="J164" s="9" t="s">
        <v>15</v>
      </c>
      <c r="K164" s="24">
        <f t="shared" si="5"/>
        <v>-10410.4</v>
      </c>
    </row>
    <row r="165" spans="2:11" x14ac:dyDescent="0.25">
      <c r="B165" s="23">
        <v>46064</v>
      </c>
      <c r="C165" s="38">
        <v>1603</v>
      </c>
      <c r="D165" s="25">
        <v>2</v>
      </c>
      <c r="E165" s="37">
        <v>108</v>
      </c>
      <c r="F165" s="44">
        <v>29.43</v>
      </c>
      <c r="G165" s="42">
        <v>46081</v>
      </c>
      <c r="H165" s="45">
        <v>46080</v>
      </c>
      <c r="I165" s="37">
        <f t="shared" si="4"/>
        <v>-1</v>
      </c>
      <c r="J165" s="10" t="s">
        <v>16</v>
      </c>
      <c r="K165" s="24">
        <f t="shared" si="5"/>
        <v>-29.43</v>
      </c>
    </row>
    <row r="166" spans="2:11" x14ac:dyDescent="0.25">
      <c r="B166" s="23">
        <v>46064</v>
      </c>
      <c r="C166" s="38">
        <v>77</v>
      </c>
      <c r="D166" s="25">
        <v>2</v>
      </c>
      <c r="E166" s="37">
        <v>109</v>
      </c>
      <c r="F166" s="44">
        <v>300</v>
      </c>
      <c r="G166" s="42">
        <v>46081</v>
      </c>
      <c r="H166" s="45">
        <v>46080</v>
      </c>
      <c r="I166" s="37">
        <f t="shared" si="4"/>
        <v>-1</v>
      </c>
      <c r="J166" s="3" t="s">
        <v>9</v>
      </c>
      <c r="K166" s="24">
        <f t="shared" si="5"/>
        <v>-300</v>
      </c>
    </row>
    <row r="167" spans="2:11" x14ac:dyDescent="0.25">
      <c r="B167" s="23">
        <v>46064</v>
      </c>
      <c r="C167" s="38">
        <v>366</v>
      </c>
      <c r="D167" s="25">
        <v>2</v>
      </c>
      <c r="E167" s="37">
        <v>110</v>
      </c>
      <c r="F167" s="44">
        <v>546</v>
      </c>
      <c r="G167" s="42">
        <v>46081</v>
      </c>
      <c r="H167" s="45">
        <v>46080</v>
      </c>
      <c r="I167" s="37">
        <f t="shared" si="4"/>
        <v>-1</v>
      </c>
      <c r="J167" s="8" t="s">
        <v>14</v>
      </c>
      <c r="K167" s="24">
        <f t="shared" si="5"/>
        <v>-546</v>
      </c>
    </row>
    <row r="168" spans="2:11" x14ac:dyDescent="0.25">
      <c r="B168" s="23">
        <v>46064</v>
      </c>
      <c r="C168" s="38">
        <v>91</v>
      </c>
      <c r="D168" s="25">
        <v>2</v>
      </c>
      <c r="E168" s="37">
        <v>112</v>
      </c>
      <c r="F168" s="44">
        <v>911.75</v>
      </c>
      <c r="G168" s="42">
        <v>46076</v>
      </c>
      <c r="H168" s="45">
        <v>46073</v>
      </c>
      <c r="I168" s="37">
        <f t="shared" si="4"/>
        <v>-3</v>
      </c>
      <c r="J168" s="5" t="s">
        <v>11</v>
      </c>
      <c r="K168" s="24">
        <f t="shared" si="5"/>
        <v>-2735.25</v>
      </c>
    </row>
    <row r="169" spans="2:11" x14ac:dyDescent="0.25">
      <c r="B169" s="23">
        <v>46064</v>
      </c>
      <c r="C169" s="38">
        <v>368</v>
      </c>
      <c r="D169" s="25">
        <v>2</v>
      </c>
      <c r="E169" s="37">
        <v>113</v>
      </c>
      <c r="F169" s="44">
        <v>167.15</v>
      </c>
      <c r="G169" s="42">
        <v>46086</v>
      </c>
      <c r="H169" s="45">
        <v>46086</v>
      </c>
      <c r="I169" s="37">
        <f t="shared" si="4"/>
        <v>0</v>
      </c>
      <c r="J169" s="5" t="s">
        <v>11</v>
      </c>
      <c r="K169" s="24">
        <f t="shared" si="5"/>
        <v>0</v>
      </c>
    </row>
    <row r="170" spans="2:11" x14ac:dyDescent="0.25">
      <c r="B170" s="23">
        <v>46064</v>
      </c>
      <c r="C170" s="38">
        <v>368</v>
      </c>
      <c r="D170" s="25">
        <v>2</v>
      </c>
      <c r="E170" s="37">
        <v>114</v>
      </c>
      <c r="F170" s="44">
        <v>51.3</v>
      </c>
      <c r="G170" s="42">
        <v>46086</v>
      </c>
      <c r="H170" s="45">
        <v>46086</v>
      </c>
      <c r="I170" s="37">
        <f t="shared" si="4"/>
        <v>0</v>
      </c>
      <c r="J170" s="5" t="s">
        <v>11</v>
      </c>
      <c r="K170" s="24">
        <f t="shared" si="5"/>
        <v>0</v>
      </c>
    </row>
    <row r="171" spans="2:11" x14ac:dyDescent="0.25">
      <c r="B171" s="23">
        <v>46064</v>
      </c>
      <c r="C171" s="38">
        <v>368</v>
      </c>
      <c r="D171" s="25">
        <v>2</v>
      </c>
      <c r="E171" s="37">
        <v>115</v>
      </c>
      <c r="F171" s="44">
        <v>12.35</v>
      </c>
      <c r="G171" s="42">
        <v>46086</v>
      </c>
      <c r="H171" s="45">
        <v>46086</v>
      </c>
      <c r="I171" s="37">
        <f t="shared" si="4"/>
        <v>0</v>
      </c>
      <c r="J171" s="5" t="s">
        <v>11</v>
      </c>
      <c r="K171" s="24">
        <f t="shared" si="5"/>
        <v>0</v>
      </c>
    </row>
    <row r="172" spans="2:11" x14ac:dyDescent="0.25">
      <c r="B172" s="23">
        <v>46064</v>
      </c>
      <c r="C172" s="38">
        <v>574</v>
      </c>
      <c r="D172" s="25">
        <v>2</v>
      </c>
      <c r="E172" s="37">
        <v>116</v>
      </c>
      <c r="F172" s="44">
        <v>142264.93</v>
      </c>
      <c r="G172" s="42">
        <v>46090</v>
      </c>
      <c r="H172" s="45">
        <v>46087</v>
      </c>
      <c r="I172" s="37">
        <f t="shared" si="4"/>
        <v>-3</v>
      </c>
      <c r="J172" s="3" t="s">
        <v>9</v>
      </c>
      <c r="K172" s="24">
        <f t="shared" si="5"/>
        <v>-426794.79</v>
      </c>
    </row>
    <row r="173" spans="2:11" x14ac:dyDescent="0.25">
      <c r="B173" s="23">
        <v>46064</v>
      </c>
      <c r="C173" s="38">
        <v>2044</v>
      </c>
      <c r="D173" s="25">
        <v>2</v>
      </c>
      <c r="E173" s="37">
        <v>118</v>
      </c>
      <c r="F173" s="44">
        <v>4822.41</v>
      </c>
      <c r="G173" s="42">
        <v>46091</v>
      </c>
      <c r="H173" s="45">
        <v>46090</v>
      </c>
      <c r="I173" s="37">
        <f t="shared" si="4"/>
        <v>-1</v>
      </c>
      <c r="J173" s="3" t="s">
        <v>9</v>
      </c>
      <c r="K173" s="24">
        <f t="shared" si="5"/>
        <v>-4822.41</v>
      </c>
    </row>
    <row r="174" spans="2:11" x14ac:dyDescent="0.25">
      <c r="B174" s="23">
        <v>46064</v>
      </c>
      <c r="C174" s="38">
        <v>1424</v>
      </c>
      <c r="D174" s="25">
        <v>2</v>
      </c>
      <c r="E174" s="37">
        <v>119</v>
      </c>
      <c r="F174" s="44">
        <v>19733.52</v>
      </c>
      <c r="G174" s="42">
        <v>46090</v>
      </c>
      <c r="H174" s="45">
        <v>46107</v>
      </c>
      <c r="I174" s="37">
        <f t="shared" si="4"/>
        <v>17</v>
      </c>
      <c r="J174" s="3" t="s">
        <v>9</v>
      </c>
      <c r="K174" s="24">
        <f t="shared" si="5"/>
        <v>335469.84000000003</v>
      </c>
    </row>
    <row r="175" spans="2:11" x14ac:dyDescent="0.25">
      <c r="B175" s="23">
        <v>46064</v>
      </c>
      <c r="C175" s="38">
        <v>1424</v>
      </c>
      <c r="D175" s="25">
        <v>2</v>
      </c>
      <c r="E175" s="37">
        <v>120</v>
      </c>
      <c r="F175" s="44">
        <v>440.56</v>
      </c>
      <c r="G175" s="42">
        <v>46090</v>
      </c>
      <c r="H175" s="45">
        <v>46107</v>
      </c>
      <c r="I175" s="37">
        <f t="shared" si="4"/>
        <v>17</v>
      </c>
      <c r="J175" s="3" t="s">
        <v>9</v>
      </c>
      <c r="K175" s="24">
        <f t="shared" si="5"/>
        <v>7489.52</v>
      </c>
    </row>
    <row r="176" spans="2:11" x14ac:dyDescent="0.25">
      <c r="B176" s="23">
        <v>46069</v>
      </c>
      <c r="C176" s="38">
        <v>1598</v>
      </c>
      <c r="D176" s="25">
        <v>2</v>
      </c>
      <c r="E176" s="37">
        <v>121</v>
      </c>
      <c r="F176" s="44">
        <v>51.21</v>
      </c>
      <c r="G176" s="42">
        <v>46081</v>
      </c>
      <c r="H176" s="45">
        <v>46080</v>
      </c>
      <c r="I176" s="37">
        <f t="shared" si="4"/>
        <v>-1</v>
      </c>
      <c r="J176" s="10" t="s">
        <v>16</v>
      </c>
      <c r="K176" s="24">
        <f t="shared" si="5"/>
        <v>-51.21</v>
      </c>
    </row>
    <row r="177" spans="2:11" x14ac:dyDescent="0.25">
      <c r="B177" s="23">
        <v>46069</v>
      </c>
      <c r="C177" s="38">
        <v>2015</v>
      </c>
      <c r="D177" s="25">
        <v>2</v>
      </c>
      <c r="E177" s="37">
        <v>122</v>
      </c>
      <c r="F177" s="44">
        <v>1725</v>
      </c>
      <c r="G177" s="42">
        <v>46081</v>
      </c>
      <c r="H177" s="45">
        <v>46080</v>
      </c>
      <c r="I177" s="37">
        <f t="shared" si="4"/>
        <v>-1</v>
      </c>
      <c r="J177" s="9" t="s">
        <v>15</v>
      </c>
      <c r="K177" s="24">
        <f t="shared" si="5"/>
        <v>-1725</v>
      </c>
    </row>
    <row r="178" spans="2:11" x14ac:dyDescent="0.25">
      <c r="B178" s="23">
        <v>46069</v>
      </c>
      <c r="C178" s="38">
        <v>1428</v>
      </c>
      <c r="D178" s="25">
        <v>2</v>
      </c>
      <c r="E178" s="37">
        <v>123</v>
      </c>
      <c r="F178" s="44">
        <v>623.04999999999995</v>
      </c>
      <c r="G178" s="42">
        <v>46094</v>
      </c>
      <c r="H178" s="45">
        <v>46093</v>
      </c>
      <c r="I178" s="37">
        <f t="shared" si="4"/>
        <v>-1</v>
      </c>
      <c r="J178" s="6" t="s">
        <v>12</v>
      </c>
      <c r="K178" s="24">
        <f t="shared" si="5"/>
        <v>-623.04999999999995</v>
      </c>
    </row>
    <row r="179" spans="2:11" x14ac:dyDescent="0.25">
      <c r="B179" s="23">
        <v>46069</v>
      </c>
      <c r="C179" s="38">
        <v>1691</v>
      </c>
      <c r="D179" s="25">
        <v>1</v>
      </c>
      <c r="E179" s="37">
        <v>124</v>
      </c>
      <c r="F179" s="44">
        <v>11436.16</v>
      </c>
      <c r="G179" s="42">
        <v>46092</v>
      </c>
      <c r="H179" s="45">
        <v>46090</v>
      </c>
      <c r="I179" s="37">
        <f t="shared" si="4"/>
        <v>-2</v>
      </c>
      <c r="J179" s="9" t="s">
        <v>15</v>
      </c>
      <c r="K179" s="24">
        <f t="shared" si="5"/>
        <v>-22872.32</v>
      </c>
    </row>
    <row r="180" spans="2:11" x14ac:dyDescent="0.25">
      <c r="B180" s="23">
        <v>46069</v>
      </c>
      <c r="C180" s="38">
        <v>227</v>
      </c>
      <c r="D180" s="25">
        <v>2</v>
      </c>
      <c r="E180" s="37">
        <v>125</v>
      </c>
      <c r="F180" s="44">
        <v>36.270000000000003</v>
      </c>
      <c r="G180" s="42">
        <v>46093</v>
      </c>
      <c r="H180" s="45">
        <v>46080</v>
      </c>
      <c r="I180" s="37">
        <f t="shared" si="4"/>
        <v>-13</v>
      </c>
      <c r="J180" s="9" t="s">
        <v>15</v>
      </c>
      <c r="K180" s="24">
        <f t="shared" si="5"/>
        <v>-471.51000000000005</v>
      </c>
    </row>
    <row r="181" spans="2:11" x14ac:dyDescent="0.25">
      <c r="B181" s="23">
        <v>46069</v>
      </c>
      <c r="C181" s="38">
        <v>91</v>
      </c>
      <c r="D181" s="25">
        <v>2</v>
      </c>
      <c r="E181" s="37">
        <v>128</v>
      </c>
      <c r="F181" s="44">
        <v>689.5</v>
      </c>
      <c r="G181" s="42">
        <v>46084</v>
      </c>
      <c r="H181" s="45">
        <v>46084</v>
      </c>
      <c r="I181" s="37">
        <f t="shared" si="4"/>
        <v>0</v>
      </c>
      <c r="J181" s="3" t="s">
        <v>9</v>
      </c>
      <c r="K181" s="24">
        <f t="shared" si="5"/>
        <v>0</v>
      </c>
    </row>
    <row r="182" spans="2:11" x14ac:dyDescent="0.25">
      <c r="B182" s="23">
        <v>46069</v>
      </c>
      <c r="C182" s="38">
        <v>323</v>
      </c>
      <c r="D182" s="25">
        <v>2</v>
      </c>
      <c r="E182" s="37">
        <v>129</v>
      </c>
      <c r="F182" s="44">
        <v>49.57</v>
      </c>
      <c r="G182" s="42">
        <v>46097</v>
      </c>
      <c r="H182" s="45">
        <v>46093</v>
      </c>
      <c r="I182" s="37">
        <f t="shared" si="4"/>
        <v>-4</v>
      </c>
      <c r="J182" s="8" t="s">
        <v>14</v>
      </c>
      <c r="K182" s="24">
        <f t="shared" si="5"/>
        <v>-198.28</v>
      </c>
    </row>
    <row r="183" spans="2:11" x14ac:dyDescent="0.25">
      <c r="B183" s="23">
        <v>46069</v>
      </c>
      <c r="C183" s="38">
        <v>323</v>
      </c>
      <c r="D183" s="25">
        <v>2</v>
      </c>
      <c r="E183" s="37">
        <v>130</v>
      </c>
      <c r="F183" s="44">
        <v>29.3</v>
      </c>
      <c r="G183" s="42">
        <v>46097</v>
      </c>
      <c r="H183" s="45">
        <v>46093</v>
      </c>
      <c r="I183" s="37">
        <f t="shared" si="4"/>
        <v>-4</v>
      </c>
      <c r="J183" s="8" t="s">
        <v>14</v>
      </c>
      <c r="K183" s="24">
        <f t="shared" si="5"/>
        <v>-117.2</v>
      </c>
    </row>
    <row r="184" spans="2:11" x14ac:dyDescent="0.25">
      <c r="B184" s="23">
        <v>46069</v>
      </c>
      <c r="C184" s="38">
        <v>281</v>
      </c>
      <c r="D184" s="25">
        <v>2</v>
      </c>
      <c r="E184" s="37">
        <v>131</v>
      </c>
      <c r="F184" s="44">
        <v>15884.38</v>
      </c>
      <c r="G184" s="42">
        <v>46094</v>
      </c>
      <c r="H184" s="45">
        <v>46090</v>
      </c>
      <c r="I184" s="37">
        <f t="shared" si="4"/>
        <v>-4</v>
      </c>
      <c r="J184" s="7" t="s">
        <v>13</v>
      </c>
      <c r="K184" s="24">
        <f t="shared" si="5"/>
        <v>-63537.52</v>
      </c>
    </row>
    <row r="185" spans="2:11" x14ac:dyDescent="0.25">
      <c r="B185" s="23">
        <v>46069</v>
      </c>
      <c r="C185" s="38">
        <v>732</v>
      </c>
      <c r="D185" s="25">
        <v>2</v>
      </c>
      <c r="E185" s="37">
        <v>132</v>
      </c>
      <c r="F185" s="44">
        <v>9384.85</v>
      </c>
      <c r="G185" s="42">
        <v>46095</v>
      </c>
      <c r="H185" s="45">
        <v>46090</v>
      </c>
      <c r="I185" s="37">
        <f t="shared" si="4"/>
        <v>-5</v>
      </c>
      <c r="J185" s="3" t="s">
        <v>9</v>
      </c>
      <c r="K185" s="24">
        <f t="shared" si="5"/>
        <v>-46924.25</v>
      </c>
    </row>
    <row r="186" spans="2:11" x14ac:dyDescent="0.25">
      <c r="B186" s="23">
        <v>46073</v>
      </c>
      <c r="C186" s="38">
        <v>2249</v>
      </c>
      <c r="D186" s="25">
        <v>2</v>
      </c>
      <c r="E186" s="37">
        <v>133</v>
      </c>
      <c r="F186" s="44">
        <v>71660.039999999994</v>
      </c>
      <c r="G186" s="42">
        <v>46097</v>
      </c>
      <c r="H186" s="45">
        <v>46094</v>
      </c>
      <c r="I186" s="37">
        <f t="shared" si="4"/>
        <v>-3</v>
      </c>
      <c r="J186" s="3" t="s">
        <v>9</v>
      </c>
      <c r="K186" s="24">
        <f t="shared" si="5"/>
        <v>-214980.12</v>
      </c>
    </row>
    <row r="187" spans="2:11" x14ac:dyDescent="0.25">
      <c r="B187" s="23">
        <v>46073</v>
      </c>
      <c r="C187" s="38">
        <v>11</v>
      </c>
      <c r="D187" s="25">
        <v>2</v>
      </c>
      <c r="E187" s="37">
        <v>134</v>
      </c>
      <c r="F187" s="44">
        <v>18265.849999999999</v>
      </c>
      <c r="G187" s="42">
        <v>46097</v>
      </c>
      <c r="H187" s="45">
        <v>46097</v>
      </c>
      <c r="I187" s="37">
        <f t="shared" si="4"/>
        <v>0</v>
      </c>
      <c r="J187" s="3" t="s">
        <v>9</v>
      </c>
      <c r="K187" s="24">
        <f t="shared" si="5"/>
        <v>0</v>
      </c>
    </row>
    <row r="188" spans="2:11" x14ac:dyDescent="0.25">
      <c r="B188" s="23">
        <v>46073</v>
      </c>
      <c r="C188" s="38">
        <v>2250</v>
      </c>
      <c r="D188" s="25">
        <v>1</v>
      </c>
      <c r="E188" s="37">
        <v>135</v>
      </c>
      <c r="F188" s="44">
        <v>4755.43</v>
      </c>
      <c r="G188" s="42">
        <v>46098</v>
      </c>
      <c r="H188" s="45">
        <v>46085</v>
      </c>
      <c r="I188" s="37">
        <f t="shared" si="4"/>
        <v>-13</v>
      </c>
      <c r="J188" s="9" t="s">
        <v>15</v>
      </c>
      <c r="K188" s="24">
        <f t="shared" si="5"/>
        <v>-61820.590000000004</v>
      </c>
    </row>
    <row r="189" spans="2:11" x14ac:dyDescent="0.25">
      <c r="B189" s="23">
        <v>46073</v>
      </c>
      <c r="C189" s="38">
        <v>77</v>
      </c>
      <c r="D189" s="25">
        <v>2</v>
      </c>
      <c r="E189" s="37">
        <v>136</v>
      </c>
      <c r="F189" s="44">
        <v>300</v>
      </c>
      <c r="G189" s="42">
        <v>46092</v>
      </c>
      <c r="H189" s="45">
        <v>46090</v>
      </c>
      <c r="I189" s="37">
        <f t="shared" si="4"/>
        <v>-2</v>
      </c>
      <c r="J189" s="3" t="s">
        <v>9</v>
      </c>
      <c r="K189" s="24">
        <f t="shared" si="5"/>
        <v>-600</v>
      </c>
    </row>
    <row r="190" spans="2:11" x14ac:dyDescent="0.25">
      <c r="B190" s="23">
        <v>46073</v>
      </c>
      <c r="C190" s="38">
        <v>2130</v>
      </c>
      <c r="D190" s="25">
        <v>2</v>
      </c>
      <c r="E190" s="37">
        <v>137</v>
      </c>
      <c r="F190" s="44">
        <v>50</v>
      </c>
      <c r="G190" s="42">
        <v>46073</v>
      </c>
      <c r="H190" s="45">
        <v>46073</v>
      </c>
      <c r="I190" s="37">
        <f t="shared" si="4"/>
        <v>0</v>
      </c>
      <c r="J190" s="9" t="s">
        <v>15</v>
      </c>
      <c r="K190" s="24">
        <f t="shared" si="5"/>
        <v>0</v>
      </c>
    </row>
    <row r="191" spans="2:11" x14ac:dyDescent="0.25">
      <c r="B191" s="23">
        <v>46073</v>
      </c>
      <c r="C191" s="38">
        <v>36</v>
      </c>
      <c r="D191" s="25">
        <v>2</v>
      </c>
      <c r="E191" s="37">
        <v>138</v>
      </c>
      <c r="F191" s="44">
        <v>13.15</v>
      </c>
      <c r="G191" s="42">
        <v>46090</v>
      </c>
      <c r="H191" s="45">
        <v>46090</v>
      </c>
      <c r="I191" s="37">
        <f t="shared" si="4"/>
        <v>0</v>
      </c>
      <c r="J191" s="5" t="s">
        <v>11</v>
      </c>
      <c r="K191" s="24">
        <f t="shared" si="5"/>
        <v>0</v>
      </c>
    </row>
    <row r="192" spans="2:11" x14ac:dyDescent="0.25">
      <c r="B192" s="23">
        <v>46073</v>
      </c>
      <c r="C192" s="38">
        <v>36</v>
      </c>
      <c r="D192" s="25">
        <v>2</v>
      </c>
      <c r="E192" s="37">
        <v>139</v>
      </c>
      <c r="F192" s="44">
        <v>1165.46</v>
      </c>
      <c r="G192" s="42">
        <v>46090</v>
      </c>
      <c r="H192" s="45">
        <v>46090</v>
      </c>
      <c r="I192" s="37">
        <f t="shared" si="4"/>
        <v>0</v>
      </c>
      <c r="J192" s="5" t="s">
        <v>11</v>
      </c>
      <c r="K192" s="24">
        <f t="shared" si="5"/>
        <v>0</v>
      </c>
    </row>
    <row r="193" spans="2:11" x14ac:dyDescent="0.25">
      <c r="B193" s="23">
        <v>46073</v>
      </c>
      <c r="C193" s="38">
        <v>2173</v>
      </c>
      <c r="D193" s="25">
        <v>2</v>
      </c>
      <c r="E193" s="37">
        <v>140</v>
      </c>
      <c r="F193" s="44">
        <v>34.43</v>
      </c>
      <c r="G193" s="42">
        <v>46099</v>
      </c>
      <c r="H193" s="45">
        <v>46099</v>
      </c>
      <c r="I193" s="37">
        <f t="shared" si="4"/>
        <v>0</v>
      </c>
      <c r="J193" s="10" t="s">
        <v>16</v>
      </c>
      <c r="K193" s="24">
        <f t="shared" si="5"/>
        <v>0</v>
      </c>
    </row>
    <row r="194" spans="2:11" x14ac:dyDescent="0.25">
      <c r="B194" s="23">
        <v>46073</v>
      </c>
      <c r="C194" s="38">
        <v>29</v>
      </c>
      <c r="D194" s="25">
        <v>2</v>
      </c>
      <c r="E194" s="37">
        <v>141</v>
      </c>
      <c r="F194" s="44">
        <v>285</v>
      </c>
      <c r="G194" s="42">
        <v>46100</v>
      </c>
      <c r="H194" s="45">
        <v>46094</v>
      </c>
      <c r="I194" s="37">
        <f t="shared" si="4"/>
        <v>-6</v>
      </c>
      <c r="J194" s="9" t="s">
        <v>15</v>
      </c>
      <c r="K194" s="24">
        <f t="shared" si="5"/>
        <v>-1710</v>
      </c>
    </row>
    <row r="195" spans="2:11" x14ac:dyDescent="0.25">
      <c r="B195" s="23">
        <v>46073</v>
      </c>
      <c r="C195" s="38">
        <v>205</v>
      </c>
      <c r="D195" s="25">
        <v>2</v>
      </c>
      <c r="E195" s="37">
        <v>142</v>
      </c>
      <c r="F195" s="44">
        <v>99</v>
      </c>
      <c r="G195" s="42">
        <v>46073</v>
      </c>
      <c r="H195" s="45">
        <v>46073</v>
      </c>
      <c r="I195" s="37">
        <f t="shared" si="4"/>
        <v>0</v>
      </c>
      <c r="J195" s="9" t="s">
        <v>15</v>
      </c>
      <c r="K195" s="24">
        <f t="shared" si="5"/>
        <v>0</v>
      </c>
    </row>
    <row r="196" spans="2:11" x14ac:dyDescent="0.25">
      <c r="B196" s="23">
        <v>46073</v>
      </c>
      <c r="C196" s="38">
        <v>1721</v>
      </c>
      <c r="D196" s="25">
        <v>2</v>
      </c>
      <c r="E196" s="37">
        <v>143</v>
      </c>
      <c r="F196" s="44">
        <v>5008.1499999999996</v>
      </c>
      <c r="G196" s="42">
        <v>46100</v>
      </c>
      <c r="H196" s="45">
        <v>46097</v>
      </c>
      <c r="I196" s="37">
        <f t="shared" si="4"/>
        <v>-3</v>
      </c>
      <c r="J196" s="3" t="s">
        <v>9</v>
      </c>
      <c r="K196" s="24">
        <f t="shared" si="5"/>
        <v>-15024.449999999999</v>
      </c>
    </row>
    <row r="197" spans="2:11" x14ac:dyDescent="0.25">
      <c r="B197" s="23">
        <v>46073</v>
      </c>
      <c r="C197" s="38">
        <v>1823</v>
      </c>
      <c r="D197" s="25">
        <v>2</v>
      </c>
      <c r="E197" s="37">
        <v>144</v>
      </c>
      <c r="F197" s="44">
        <v>47095.72</v>
      </c>
      <c r="G197" s="42">
        <v>46098</v>
      </c>
      <c r="H197" s="45">
        <v>46094</v>
      </c>
      <c r="I197" s="37">
        <f t="shared" si="4"/>
        <v>-4</v>
      </c>
      <c r="J197" s="3" t="s">
        <v>9</v>
      </c>
      <c r="K197" s="24">
        <f t="shared" si="5"/>
        <v>-188382.88</v>
      </c>
    </row>
    <row r="198" spans="2:11" x14ac:dyDescent="0.25">
      <c r="B198" s="23">
        <v>46073</v>
      </c>
      <c r="C198" s="38">
        <v>262</v>
      </c>
      <c r="D198" s="25">
        <v>1</v>
      </c>
      <c r="E198" s="37">
        <v>145</v>
      </c>
      <c r="F198" s="44">
        <v>433</v>
      </c>
      <c r="G198" s="42">
        <v>46098</v>
      </c>
      <c r="H198" s="45">
        <v>46093</v>
      </c>
      <c r="I198" s="37">
        <f t="shared" si="4"/>
        <v>-5</v>
      </c>
      <c r="J198" s="3" t="s">
        <v>9</v>
      </c>
      <c r="K198" s="24">
        <f t="shared" si="5"/>
        <v>-2165</v>
      </c>
    </row>
    <row r="199" spans="2:11" x14ac:dyDescent="0.25">
      <c r="B199" s="23">
        <v>46073</v>
      </c>
      <c r="C199" s="38">
        <v>701</v>
      </c>
      <c r="D199" s="25">
        <v>2</v>
      </c>
      <c r="E199" s="37">
        <v>147</v>
      </c>
      <c r="F199" s="44">
        <v>4950</v>
      </c>
      <c r="G199" s="42">
        <v>46099</v>
      </c>
      <c r="H199" s="45">
        <v>46097</v>
      </c>
      <c r="I199" s="37">
        <f t="shared" si="4"/>
        <v>-2</v>
      </c>
      <c r="J199" s="3" t="s">
        <v>9</v>
      </c>
      <c r="K199" s="24">
        <f t="shared" si="5"/>
        <v>-9900</v>
      </c>
    </row>
    <row r="200" spans="2:11" x14ac:dyDescent="0.25">
      <c r="B200" s="23">
        <v>46079</v>
      </c>
      <c r="C200" s="38">
        <v>862</v>
      </c>
      <c r="D200" s="25">
        <v>1</v>
      </c>
      <c r="E200" s="37">
        <v>148</v>
      </c>
      <c r="F200" s="44">
        <v>1300</v>
      </c>
      <c r="G200" s="42">
        <v>46105</v>
      </c>
      <c r="H200" s="45">
        <v>46086</v>
      </c>
      <c r="I200" s="37">
        <f t="shared" si="4"/>
        <v>-19</v>
      </c>
      <c r="J200" s="9" t="s">
        <v>15</v>
      </c>
      <c r="K200" s="24">
        <f t="shared" si="5"/>
        <v>-24700</v>
      </c>
    </row>
    <row r="201" spans="2:11" x14ac:dyDescent="0.25">
      <c r="B201" s="23">
        <v>46079</v>
      </c>
      <c r="C201" s="38">
        <v>2159</v>
      </c>
      <c r="D201" s="25">
        <v>1</v>
      </c>
      <c r="E201" s="37">
        <v>149</v>
      </c>
      <c r="F201" s="44">
        <v>10532</v>
      </c>
      <c r="G201" s="42">
        <v>46106</v>
      </c>
      <c r="H201" s="45">
        <v>46105</v>
      </c>
      <c r="I201" s="37">
        <f t="shared" si="4"/>
        <v>-1</v>
      </c>
      <c r="J201" s="3" t="s">
        <v>9</v>
      </c>
      <c r="K201" s="24">
        <f t="shared" si="5"/>
        <v>-10532</v>
      </c>
    </row>
    <row r="202" spans="2:11" x14ac:dyDescent="0.25">
      <c r="B202" s="23">
        <v>46079</v>
      </c>
      <c r="C202" s="38">
        <v>855</v>
      </c>
      <c r="D202" s="25">
        <v>1</v>
      </c>
      <c r="E202" s="37">
        <v>150</v>
      </c>
      <c r="F202" s="44">
        <v>1603.2</v>
      </c>
      <c r="G202" s="42">
        <v>46097</v>
      </c>
      <c r="H202" s="45">
        <v>46093</v>
      </c>
      <c r="I202" s="37">
        <f t="shared" ref="I202:I254" si="6">H202-G202</f>
        <v>-4</v>
      </c>
      <c r="J202" s="9" t="s">
        <v>15</v>
      </c>
      <c r="K202" s="24">
        <f t="shared" ref="K202:K254" si="7">I202*F202</f>
        <v>-6412.8</v>
      </c>
    </row>
    <row r="203" spans="2:11" x14ac:dyDescent="0.25">
      <c r="B203" s="23">
        <v>46079</v>
      </c>
      <c r="C203" s="38">
        <v>1721</v>
      </c>
      <c r="D203" s="25">
        <v>2</v>
      </c>
      <c r="E203" s="37">
        <v>154</v>
      </c>
      <c r="F203" s="44">
        <v>1391.54</v>
      </c>
      <c r="G203" s="42">
        <v>46104</v>
      </c>
      <c r="H203" s="45">
        <v>46097</v>
      </c>
      <c r="I203" s="37">
        <f t="shared" si="6"/>
        <v>-7</v>
      </c>
      <c r="J203" s="3" t="s">
        <v>9</v>
      </c>
      <c r="K203" s="24">
        <f t="shared" si="7"/>
        <v>-9740.7799999999988</v>
      </c>
    </row>
    <row r="204" spans="2:11" x14ac:dyDescent="0.25">
      <c r="B204" s="23">
        <v>46079</v>
      </c>
      <c r="C204" s="38">
        <v>1431</v>
      </c>
      <c r="D204" s="25">
        <v>2</v>
      </c>
      <c r="E204" s="37">
        <v>155</v>
      </c>
      <c r="F204" s="44">
        <v>1284.1500000000001</v>
      </c>
      <c r="G204" s="42">
        <v>46103</v>
      </c>
      <c r="H204" s="45">
        <v>46094</v>
      </c>
      <c r="I204" s="37">
        <f t="shared" si="6"/>
        <v>-9</v>
      </c>
      <c r="J204" s="6" t="s">
        <v>12</v>
      </c>
      <c r="K204" s="24">
        <f t="shared" si="7"/>
        <v>-11557.35</v>
      </c>
    </row>
    <row r="205" spans="2:11" x14ac:dyDescent="0.25">
      <c r="B205" s="23">
        <v>46079</v>
      </c>
      <c r="C205" s="38">
        <v>2164</v>
      </c>
      <c r="D205" s="25">
        <v>2</v>
      </c>
      <c r="E205" s="37">
        <v>156</v>
      </c>
      <c r="F205" s="44">
        <v>29.5</v>
      </c>
      <c r="G205" s="42">
        <v>46079</v>
      </c>
      <c r="H205" s="45">
        <v>46079</v>
      </c>
      <c r="I205" s="37">
        <f t="shared" si="6"/>
        <v>0</v>
      </c>
      <c r="J205" s="9" t="s">
        <v>15</v>
      </c>
      <c r="K205" s="24">
        <f t="shared" si="7"/>
        <v>0</v>
      </c>
    </row>
    <row r="206" spans="2:11" x14ac:dyDescent="0.25">
      <c r="B206" s="23">
        <v>46079</v>
      </c>
      <c r="C206" s="38">
        <v>70</v>
      </c>
      <c r="D206" s="25">
        <v>2</v>
      </c>
      <c r="E206" s="37">
        <v>162</v>
      </c>
      <c r="F206" s="44">
        <v>8082.49</v>
      </c>
      <c r="G206" s="42">
        <v>46101</v>
      </c>
      <c r="H206" s="45">
        <v>46094</v>
      </c>
      <c r="I206" s="37">
        <f t="shared" si="6"/>
        <v>-7</v>
      </c>
      <c r="J206" s="3" t="s">
        <v>9</v>
      </c>
      <c r="K206" s="24">
        <f t="shared" si="7"/>
        <v>-56577.43</v>
      </c>
    </row>
    <row r="207" spans="2:11" x14ac:dyDescent="0.25">
      <c r="B207" s="23">
        <v>46079</v>
      </c>
      <c r="C207" s="38">
        <v>2089</v>
      </c>
      <c r="D207" s="25">
        <v>2</v>
      </c>
      <c r="E207" s="37">
        <v>163</v>
      </c>
      <c r="F207" s="44">
        <v>80349.259999999995</v>
      </c>
      <c r="G207" s="42">
        <v>46106</v>
      </c>
      <c r="H207" s="45">
        <v>46105</v>
      </c>
      <c r="I207" s="37">
        <f t="shared" si="6"/>
        <v>-1</v>
      </c>
      <c r="J207" s="3" t="s">
        <v>9</v>
      </c>
      <c r="K207" s="24">
        <f t="shared" si="7"/>
        <v>-80349.259999999995</v>
      </c>
    </row>
    <row r="208" spans="2:11" x14ac:dyDescent="0.25">
      <c r="B208" s="23">
        <v>46079</v>
      </c>
      <c r="C208" s="38">
        <v>2188</v>
      </c>
      <c r="D208" s="25">
        <v>2</v>
      </c>
      <c r="E208" s="37">
        <v>164</v>
      </c>
      <c r="F208" s="44">
        <v>439.99</v>
      </c>
      <c r="G208" s="42">
        <v>46101</v>
      </c>
      <c r="H208" s="45">
        <v>46094</v>
      </c>
      <c r="I208" s="37">
        <f t="shared" si="6"/>
        <v>-7</v>
      </c>
      <c r="J208" s="35" t="s">
        <v>22</v>
      </c>
      <c r="K208" s="24">
        <f t="shared" si="7"/>
        <v>-3079.9300000000003</v>
      </c>
    </row>
    <row r="209" spans="2:11" x14ac:dyDescent="0.25">
      <c r="B209" s="23">
        <v>46079</v>
      </c>
      <c r="C209" s="38">
        <v>70</v>
      </c>
      <c r="D209" s="25">
        <v>2</v>
      </c>
      <c r="E209" s="37" t="s">
        <v>23</v>
      </c>
      <c r="F209" s="44">
        <v>972.09</v>
      </c>
      <c r="G209" s="42">
        <v>46101</v>
      </c>
      <c r="H209" s="45">
        <v>46094</v>
      </c>
      <c r="I209" s="37">
        <f t="shared" si="6"/>
        <v>-7</v>
      </c>
      <c r="J209" s="7" t="s">
        <v>13</v>
      </c>
      <c r="K209" s="24">
        <f t="shared" si="7"/>
        <v>-6804.63</v>
      </c>
    </row>
    <row r="210" spans="2:11" x14ac:dyDescent="0.25">
      <c r="B210" s="23">
        <v>46081</v>
      </c>
      <c r="C210" s="38">
        <v>1555</v>
      </c>
      <c r="D210" s="25">
        <v>1</v>
      </c>
      <c r="E210" s="37">
        <v>165</v>
      </c>
      <c r="F210" s="44">
        <v>3536</v>
      </c>
      <c r="G210" s="42">
        <v>46107</v>
      </c>
      <c r="H210" s="45">
        <v>46105</v>
      </c>
      <c r="I210" s="37">
        <f t="shared" si="6"/>
        <v>-2</v>
      </c>
      <c r="J210" s="9" t="s">
        <v>15</v>
      </c>
      <c r="K210" s="24">
        <f t="shared" si="7"/>
        <v>-7072</v>
      </c>
    </row>
    <row r="211" spans="2:11" x14ac:dyDescent="0.25">
      <c r="B211" s="23">
        <v>46081</v>
      </c>
      <c r="C211" s="38">
        <v>346</v>
      </c>
      <c r="D211" s="25">
        <v>2</v>
      </c>
      <c r="E211" s="37">
        <v>167</v>
      </c>
      <c r="F211" s="44">
        <v>64.5</v>
      </c>
      <c r="G211" s="42">
        <v>46081</v>
      </c>
      <c r="H211" s="45">
        <v>46081</v>
      </c>
      <c r="I211" s="37">
        <f t="shared" si="6"/>
        <v>0</v>
      </c>
      <c r="J211" s="10" t="s">
        <v>16</v>
      </c>
      <c r="K211" s="24">
        <f t="shared" si="7"/>
        <v>0</v>
      </c>
    </row>
    <row r="212" spans="2:11" x14ac:dyDescent="0.25">
      <c r="B212" s="23">
        <v>46081</v>
      </c>
      <c r="C212" s="38">
        <v>2101</v>
      </c>
      <c r="D212" s="25">
        <v>1</v>
      </c>
      <c r="E212" s="37">
        <v>168</v>
      </c>
      <c r="F212" s="44">
        <v>250.2</v>
      </c>
      <c r="G212" s="42">
        <v>46112</v>
      </c>
      <c r="H212" s="45">
        <v>46107</v>
      </c>
      <c r="I212" s="37">
        <f t="shared" si="6"/>
        <v>-5</v>
      </c>
      <c r="J212" s="6" t="s">
        <v>12</v>
      </c>
      <c r="K212" s="24">
        <f t="shared" si="7"/>
        <v>-1251</v>
      </c>
    </row>
    <row r="213" spans="2:11" x14ac:dyDescent="0.25">
      <c r="B213" s="23">
        <v>46081</v>
      </c>
      <c r="C213" s="38">
        <v>357</v>
      </c>
      <c r="D213" s="25">
        <v>2</v>
      </c>
      <c r="E213" s="37">
        <v>169</v>
      </c>
      <c r="F213" s="44">
        <v>43.5</v>
      </c>
      <c r="G213" s="42">
        <v>46081</v>
      </c>
      <c r="H213" s="45">
        <v>46081</v>
      </c>
      <c r="I213" s="37">
        <f t="shared" si="6"/>
        <v>0</v>
      </c>
      <c r="J213" s="10" t="s">
        <v>16</v>
      </c>
      <c r="K213" s="24">
        <f t="shared" si="7"/>
        <v>0</v>
      </c>
    </row>
    <row r="214" spans="2:11" x14ac:dyDescent="0.25">
      <c r="B214" s="23">
        <v>46081</v>
      </c>
      <c r="C214" s="38">
        <v>2036</v>
      </c>
      <c r="D214" s="25">
        <v>1</v>
      </c>
      <c r="E214" s="37">
        <v>170</v>
      </c>
      <c r="F214" s="44">
        <v>280</v>
      </c>
      <c r="G214" s="42">
        <v>46107</v>
      </c>
      <c r="H214" s="45">
        <v>46105</v>
      </c>
      <c r="I214" s="37">
        <f t="shared" si="6"/>
        <v>-2</v>
      </c>
      <c r="J214" s="3" t="s">
        <v>9</v>
      </c>
      <c r="K214" s="24">
        <f t="shared" si="7"/>
        <v>-560</v>
      </c>
    </row>
    <row r="215" spans="2:11" x14ac:dyDescent="0.25">
      <c r="B215" s="23">
        <v>46081</v>
      </c>
      <c r="C215" s="38">
        <v>2248</v>
      </c>
      <c r="D215" s="25">
        <v>2</v>
      </c>
      <c r="E215" s="37">
        <v>171</v>
      </c>
      <c r="F215" s="44">
        <v>1629.38</v>
      </c>
      <c r="G215" s="42">
        <v>46108</v>
      </c>
      <c r="H215" s="45">
        <v>46108</v>
      </c>
      <c r="I215" s="37">
        <f t="shared" si="6"/>
        <v>0</v>
      </c>
      <c r="J215" s="3" t="s">
        <v>9</v>
      </c>
      <c r="K215" s="24">
        <f t="shared" si="7"/>
        <v>0</v>
      </c>
    </row>
    <row r="216" spans="2:11" x14ac:dyDescent="0.25">
      <c r="B216" s="23">
        <v>46081</v>
      </c>
      <c r="C216" s="38">
        <v>2185</v>
      </c>
      <c r="D216" s="25">
        <v>2</v>
      </c>
      <c r="E216" s="37">
        <v>172</v>
      </c>
      <c r="F216" s="44">
        <v>1035</v>
      </c>
      <c r="G216" s="42">
        <v>46108</v>
      </c>
      <c r="H216" s="45">
        <v>46105</v>
      </c>
      <c r="I216" s="37">
        <f t="shared" si="6"/>
        <v>-3</v>
      </c>
      <c r="J216" s="3" t="s">
        <v>9</v>
      </c>
      <c r="K216" s="24">
        <f t="shared" si="7"/>
        <v>-3105</v>
      </c>
    </row>
    <row r="217" spans="2:11" x14ac:dyDescent="0.25">
      <c r="B217" s="23">
        <v>46086</v>
      </c>
      <c r="C217" s="38">
        <v>2256</v>
      </c>
      <c r="D217" s="25">
        <v>2</v>
      </c>
      <c r="E217" s="37" t="s">
        <v>24</v>
      </c>
      <c r="F217" s="44">
        <v>37606.730000000003</v>
      </c>
      <c r="G217" s="42">
        <v>46109</v>
      </c>
      <c r="H217" s="45">
        <v>46087</v>
      </c>
      <c r="I217" s="37">
        <f t="shared" si="6"/>
        <v>-22</v>
      </c>
      <c r="J217" s="7" t="s">
        <v>13</v>
      </c>
      <c r="K217" s="24">
        <f t="shared" si="7"/>
        <v>-827348.06</v>
      </c>
    </row>
    <row r="218" spans="2:11" x14ac:dyDescent="0.25">
      <c r="B218" s="23">
        <v>46087</v>
      </c>
      <c r="C218" s="38">
        <v>2259</v>
      </c>
      <c r="D218" s="25">
        <v>1</v>
      </c>
      <c r="E218" s="37" t="s">
        <v>25</v>
      </c>
      <c r="F218" s="44">
        <v>3204.5</v>
      </c>
      <c r="G218" s="42">
        <v>46114</v>
      </c>
      <c r="H218" s="45">
        <v>46108</v>
      </c>
      <c r="I218" s="37">
        <f t="shared" si="6"/>
        <v>-6</v>
      </c>
      <c r="J218" s="9" t="s">
        <v>15</v>
      </c>
      <c r="K218" s="24">
        <f t="shared" si="7"/>
        <v>-19227</v>
      </c>
    </row>
    <row r="219" spans="2:11" x14ac:dyDescent="0.25">
      <c r="B219" s="23">
        <v>46087</v>
      </c>
      <c r="C219" s="38">
        <v>2121</v>
      </c>
      <c r="D219" s="25">
        <v>1</v>
      </c>
      <c r="E219" s="37">
        <v>173</v>
      </c>
      <c r="F219" s="44">
        <v>23777.64</v>
      </c>
      <c r="G219" s="42">
        <v>46107</v>
      </c>
      <c r="H219" s="45">
        <v>46105</v>
      </c>
      <c r="I219" s="37">
        <f t="shared" si="6"/>
        <v>-2</v>
      </c>
      <c r="J219" s="3" t="s">
        <v>9</v>
      </c>
      <c r="K219" s="24">
        <f t="shared" si="7"/>
        <v>-47555.28</v>
      </c>
    </row>
    <row r="220" spans="2:11" x14ac:dyDescent="0.25">
      <c r="B220" s="23">
        <v>46087</v>
      </c>
      <c r="C220" s="38">
        <v>1952</v>
      </c>
      <c r="D220" s="25">
        <v>2</v>
      </c>
      <c r="E220" s="37">
        <v>174</v>
      </c>
      <c r="F220" s="44">
        <v>9.8800000000000008</v>
      </c>
      <c r="G220" s="42">
        <v>46087</v>
      </c>
      <c r="H220" s="45">
        <v>46087</v>
      </c>
      <c r="I220" s="37">
        <f t="shared" si="6"/>
        <v>0</v>
      </c>
      <c r="J220" s="9" t="s">
        <v>15</v>
      </c>
      <c r="K220" s="24">
        <f t="shared" si="7"/>
        <v>0</v>
      </c>
    </row>
    <row r="221" spans="2:11" x14ac:dyDescent="0.25">
      <c r="B221" s="23">
        <v>46087</v>
      </c>
      <c r="C221" s="38">
        <v>2185</v>
      </c>
      <c r="D221" s="25">
        <v>2</v>
      </c>
      <c r="E221" s="37">
        <v>175</v>
      </c>
      <c r="F221" s="44">
        <v>1425</v>
      </c>
      <c r="G221" s="42">
        <v>46108</v>
      </c>
      <c r="H221" s="45">
        <v>46106</v>
      </c>
      <c r="I221" s="37">
        <f t="shared" si="6"/>
        <v>-2</v>
      </c>
      <c r="J221" s="3" t="s">
        <v>9</v>
      </c>
      <c r="K221" s="24">
        <f t="shared" si="7"/>
        <v>-2850</v>
      </c>
    </row>
    <row r="222" spans="2:11" x14ac:dyDescent="0.25">
      <c r="B222" s="23">
        <v>46087</v>
      </c>
      <c r="C222" s="38">
        <v>656</v>
      </c>
      <c r="D222" s="25">
        <v>1</v>
      </c>
      <c r="E222" s="37">
        <v>176</v>
      </c>
      <c r="F222" s="44">
        <v>236</v>
      </c>
      <c r="G222" s="42">
        <v>46109</v>
      </c>
      <c r="H222" s="45">
        <v>46107</v>
      </c>
      <c r="I222" s="37">
        <f t="shared" si="6"/>
        <v>-2</v>
      </c>
      <c r="J222" s="7" t="s">
        <v>13</v>
      </c>
      <c r="K222" s="24">
        <f t="shared" si="7"/>
        <v>-472</v>
      </c>
    </row>
    <row r="223" spans="2:11" x14ac:dyDescent="0.25">
      <c r="B223" s="23">
        <v>46087</v>
      </c>
      <c r="C223" s="38">
        <v>659</v>
      </c>
      <c r="D223" s="25">
        <v>2</v>
      </c>
      <c r="E223" s="37">
        <v>177</v>
      </c>
      <c r="F223" s="44">
        <v>175.78</v>
      </c>
      <c r="G223" s="42">
        <v>46108</v>
      </c>
      <c r="H223" s="45">
        <v>46107</v>
      </c>
      <c r="I223" s="37">
        <f t="shared" si="6"/>
        <v>-1</v>
      </c>
      <c r="J223" s="9" t="s">
        <v>15</v>
      </c>
      <c r="K223" s="24">
        <f t="shared" si="7"/>
        <v>-175.78</v>
      </c>
    </row>
    <row r="224" spans="2:11" x14ac:dyDescent="0.25">
      <c r="B224" s="23">
        <v>46087</v>
      </c>
      <c r="C224" s="38">
        <v>1600</v>
      </c>
      <c r="D224" s="25">
        <v>2</v>
      </c>
      <c r="E224" s="37">
        <v>178</v>
      </c>
      <c r="F224" s="44">
        <v>32.93</v>
      </c>
      <c r="G224" s="42">
        <v>46096</v>
      </c>
      <c r="H224" s="45">
        <v>46096</v>
      </c>
      <c r="I224" s="37">
        <f t="shared" si="6"/>
        <v>0</v>
      </c>
      <c r="J224" s="10" t="s">
        <v>16</v>
      </c>
      <c r="K224" s="24">
        <f t="shared" si="7"/>
        <v>0</v>
      </c>
    </row>
    <row r="225" spans="2:11" x14ac:dyDescent="0.25">
      <c r="B225" s="23">
        <v>46087</v>
      </c>
      <c r="C225" s="38">
        <v>2015</v>
      </c>
      <c r="D225" s="25">
        <v>2</v>
      </c>
      <c r="E225" s="37">
        <v>179</v>
      </c>
      <c r="F225" s="44">
        <v>1690</v>
      </c>
      <c r="G225" s="42">
        <v>46112</v>
      </c>
      <c r="H225" s="45">
        <v>46107</v>
      </c>
      <c r="I225" s="37">
        <f t="shared" si="6"/>
        <v>-5</v>
      </c>
      <c r="J225" s="9" t="s">
        <v>15</v>
      </c>
      <c r="K225" s="24">
        <f t="shared" si="7"/>
        <v>-8450</v>
      </c>
    </row>
    <row r="226" spans="2:11" x14ac:dyDescent="0.25">
      <c r="B226" s="23">
        <v>46087</v>
      </c>
      <c r="C226" s="38">
        <v>12</v>
      </c>
      <c r="D226" s="25">
        <v>2</v>
      </c>
      <c r="E226" s="37">
        <v>180</v>
      </c>
      <c r="F226" s="44">
        <v>91.2</v>
      </c>
      <c r="G226" s="42">
        <v>46112</v>
      </c>
      <c r="H226" s="45">
        <v>46107</v>
      </c>
      <c r="I226" s="37">
        <f t="shared" si="6"/>
        <v>-5</v>
      </c>
      <c r="J226" s="9" t="s">
        <v>15</v>
      </c>
      <c r="K226" s="24">
        <f t="shared" si="7"/>
        <v>-456</v>
      </c>
    </row>
    <row r="227" spans="2:11" x14ac:dyDescent="0.25">
      <c r="B227" s="23">
        <v>46087</v>
      </c>
      <c r="C227" s="38">
        <v>1967</v>
      </c>
      <c r="D227" s="25">
        <v>2</v>
      </c>
      <c r="E227" s="37">
        <v>181</v>
      </c>
      <c r="F227" s="44">
        <v>4062</v>
      </c>
      <c r="G227" s="42">
        <v>46109</v>
      </c>
      <c r="H227" s="45">
        <v>46106</v>
      </c>
      <c r="I227" s="37">
        <f t="shared" si="6"/>
        <v>-3</v>
      </c>
      <c r="J227" s="9" t="s">
        <v>15</v>
      </c>
      <c r="K227" s="24">
        <f t="shared" si="7"/>
        <v>-12186</v>
      </c>
    </row>
    <row r="228" spans="2:11" x14ac:dyDescent="0.25">
      <c r="B228" s="23">
        <v>46087</v>
      </c>
      <c r="C228" s="38">
        <v>368</v>
      </c>
      <c r="D228" s="25">
        <v>2</v>
      </c>
      <c r="E228" s="37">
        <v>183</v>
      </c>
      <c r="F228" s="44">
        <v>12.3</v>
      </c>
      <c r="G228" s="42">
        <v>46111</v>
      </c>
      <c r="H228" s="45">
        <v>46111</v>
      </c>
      <c r="I228" s="37">
        <f t="shared" si="6"/>
        <v>0</v>
      </c>
      <c r="J228" s="3" t="s">
        <v>9</v>
      </c>
      <c r="K228" s="24">
        <f t="shared" si="7"/>
        <v>0</v>
      </c>
    </row>
    <row r="229" spans="2:11" x14ac:dyDescent="0.25">
      <c r="B229" s="23">
        <v>46087</v>
      </c>
      <c r="C229" s="38">
        <v>368</v>
      </c>
      <c r="D229" s="25">
        <v>2</v>
      </c>
      <c r="E229" s="37">
        <v>184</v>
      </c>
      <c r="F229" s="44">
        <v>48.3</v>
      </c>
      <c r="G229" s="42">
        <v>46111</v>
      </c>
      <c r="H229" s="45">
        <v>46111</v>
      </c>
      <c r="I229" s="37">
        <f t="shared" si="6"/>
        <v>0</v>
      </c>
      <c r="J229" s="3" t="s">
        <v>9</v>
      </c>
      <c r="K229" s="24">
        <f t="shared" si="7"/>
        <v>0</v>
      </c>
    </row>
    <row r="230" spans="2:11" x14ac:dyDescent="0.25">
      <c r="B230" s="23">
        <v>46087</v>
      </c>
      <c r="C230" s="38">
        <v>368</v>
      </c>
      <c r="D230" s="25">
        <v>2</v>
      </c>
      <c r="E230" s="37">
        <v>185</v>
      </c>
      <c r="F230" s="44">
        <v>20.75</v>
      </c>
      <c r="G230" s="42">
        <v>46111</v>
      </c>
      <c r="H230" s="45">
        <v>46111</v>
      </c>
      <c r="I230" s="37">
        <f t="shared" si="6"/>
        <v>0</v>
      </c>
      <c r="J230" s="3" t="s">
        <v>9</v>
      </c>
      <c r="K230" s="24">
        <f t="shared" si="7"/>
        <v>0</v>
      </c>
    </row>
    <row r="231" spans="2:11" x14ac:dyDescent="0.25">
      <c r="B231" s="23">
        <v>46087</v>
      </c>
      <c r="C231" s="38">
        <v>368</v>
      </c>
      <c r="D231" s="25">
        <v>2</v>
      </c>
      <c r="E231" s="37">
        <v>186</v>
      </c>
      <c r="F231" s="44">
        <v>14.1</v>
      </c>
      <c r="G231" s="42">
        <v>46111</v>
      </c>
      <c r="H231" s="45">
        <v>46111</v>
      </c>
      <c r="I231" s="37">
        <f t="shared" si="6"/>
        <v>0</v>
      </c>
      <c r="J231" s="3" t="s">
        <v>9</v>
      </c>
      <c r="K231" s="24">
        <f t="shared" si="7"/>
        <v>0</v>
      </c>
    </row>
    <row r="232" spans="2:11" x14ac:dyDescent="0.25">
      <c r="B232" s="23">
        <v>46094</v>
      </c>
      <c r="C232" s="38">
        <v>91</v>
      </c>
      <c r="D232" s="25">
        <v>2</v>
      </c>
      <c r="E232" s="37">
        <v>188</v>
      </c>
      <c r="F232" s="44">
        <v>454.82</v>
      </c>
      <c r="G232" s="42">
        <v>46111</v>
      </c>
      <c r="H232" s="45">
        <v>46111</v>
      </c>
      <c r="I232" s="37">
        <f t="shared" si="6"/>
        <v>0</v>
      </c>
      <c r="J232" s="3" t="s">
        <v>9</v>
      </c>
      <c r="K232" s="24">
        <f t="shared" si="7"/>
        <v>0</v>
      </c>
    </row>
    <row r="233" spans="2:11" x14ac:dyDescent="0.25">
      <c r="B233" s="23">
        <v>46094</v>
      </c>
      <c r="C233" s="38">
        <v>764</v>
      </c>
      <c r="D233" s="25">
        <v>2</v>
      </c>
      <c r="E233" s="37">
        <v>189</v>
      </c>
      <c r="F233" s="44">
        <v>7150</v>
      </c>
      <c r="G233" s="42">
        <v>46112</v>
      </c>
      <c r="H233" s="45">
        <v>46107</v>
      </c>
      <c r="I233" s="37">
        <f t="shared" si="6"/>
        <v>-5</v>
      </c>
      <c r="J233" s="2" t="s">
        <v>8</v>
      </c>
      <c r="K233" s="24">
        <f t="shared" si="7"/>
        <v>-35750</v>
      </c>
    </row>
    <row r="234" spans="2:11" x14ac:dyDescent="0.25">
      <c r="B234" s="23">
        <v>46094</v>
      </c>
      <c r="C234" s="38">
        <v>1603</v>
      </c>
      <c r="D234" s="25">
        <v>2</v>
      </c>
      <c r="E234" s="37">
        <v>191</v>
      </c>
      <c r="F234" s="44">
        <v>21.83</v>
      </c>
      <c r="G234" s="42">
        <v>46112</v>
      </c>
      <c r="H234" s="45">
        <v>46107</v>
      </c>
      <c r="I234" s="37">
        <f t="shared" si="6"/>
        <v>-5</v>
      </c>
      <c r="J234" s="10" t="s">
        <v>16</v>
      </c>
      <c r="K234" s="24">
        <f t="shared" si="7"/>
        <v>-109.14999999999999</v>
      </c>
    </row>
    <row r="235" spans="2:11" x14ac:dyDescent="0.25">
      <c r="B235" s="23">
        <v>46094</v>
      </c>
      <c r="C235" s="38">
        <v>779</v>
      </c>
      <c r="D235" s="25">
        <v>2</v>
      </c>
      <c r="E235" s="37">
        <v>192</v>
      </c>
      <c r="F235" s="44">
        <v>360</v>
      </c>
      <c r="G235" s="42">
        <v>46112</v>
      </c>
      <c r="H235" s="45">
        <v>46107</v>
      </c>
      <c r="I235" s="37">
        <f t="shared" si="6"/>
        <v>-5</v>
      </c>
      <c r="J235" s="9" t="s">
        <v>15</v>
      </c>
      <c r="K235" s="24">
        <f t="shared" si="7"/>
        <v>-1800</v>
      </c>
    </row>
    <row r="236" spans="2:11" x14ac:dyDescent="0.25">
      <c r="B236" s="23">
        <v>46094</v>
      </c>
      <c r="C236" s="38">
        <v>91</v>
      </c>
      <c r="D236" s="25">
        <v>2</v>
      </c>
      <c r="E236" s="37">
        <v>193</v>
      </c>
      <c r="F236" s="44">
        <v>873.71</v>
      </c>
      <c r="G236" s="42">
        <v>46104</v>
      </c>
      <c r="H236" s="45">
        <v>46097</v>
      </c>
      <c r="I236" s="37">
        <f t="shared" si="6"/>
        <v>-7</v>
      </c>
      <c r="J236" s="5" t="s">
        <v>11</v>
      </c>
      <c r="K236" s="24">
        <f t="shared" si="7"/>
        <v>-6115.97</v>
      </c>
    </row>
    <row r="237" spans="2:11" x14ac:dyDescent="0.25">
      <c r="B237" s="23">
        <v>46094</v>
      </c>
      <c r="C237" s="38">
        <v>228</v>
      </c>
      <c r="D237" s="25">
        <v>2</v>
      </c>
      <c r="E237" s="37">
        <v>194</v>
      </c>
      <c r="F237" s="44">
        <v>300</v>
      </c>
      <c r="G237" s="42">
        <v>46112</v>
      </c>
      <c r="H237" s="45">
        <v>46107</v>
      </c>
      <c r="I237" s="37">
        <f t="shared" si="6"/>
        <v>-5</v>
      </c>
      <c r="J237" s="9" t="s">
        <v>15</v>
      </c>
      <c r="K237" s="24">
        <f t="shared" si="7"/>
        <v>-1500</v>
      </c>
    </row>
    <row r="238" spans="2:11" x14ac:dyDescent="0.25">
      <c r="B238" s="23">
        <v>46094</v>
      </c>
      <c r="C238" s="38">
        <v>91</v>
      </c>
      <c r="D238" s="25">
        <v>2</v>
      </c>
      <c r="E238" s="37">
        <v>195</v>
      </c>
      <c r="F238" s="44">
        <v>61.85</v>
      </c>
      <c r="G238" s="42">
        <v>46105</v>
      </c>
      <c r="H238" s="45">
        <v>46097</v>
      </c>
      <c r="I238" s="37">
        <f t="shared" si="6"/>
        <v>-8</v>
      </c>
      <c r="J238" s="5" t="s">
        <v>11</v>
      </c>
      <c r="K238" s="24">
        <f t="shared" si="7"/>
        <v>-494.8</v>
      </c>
    </row>
    <row r="239" spans="2:11" x14ac:dyDescent="0.25">
      <c r="B239" s="23">
        <v>46094</v>
      </c>
      <c r="C239" s="38">
        <v>1598</v>
      </c>
      <c r="D239" s="25">
        <v>2</v>
      </c>
      <c r="E239" s="37">
        <v>197</v>
      </c>
      <c r="F239" s="44">
        <v>58.37</v>
      </c>
      <c r="G239" s="42">
        <v>46112</v>
      </c>
      <c r="H239" s="45">
        <v>46107</v>
      </c>
      <c r="I239" s="37">
        <f t="shared" si="6"/>
        <v>-5</v>
      </c>
      <c r="J239" s="10" t="s">
        <v>16</v>
      </c>
      <c r="K239" s="24">
        <f t="shared" si="7"/>
        <v>-291.84999999999997</v>
      </c>
    </row>
    <row r="240" spans="2:11" x14ac:dyDescent="0.25">
      <c r="B240" s="23">
        <v>46094</v>
      </c>
      <c r="C240" s="38">
        <v>227</v>
      </c>
      <c r="D240" s="25">
        <v>2</v>
      </c>
      <c r="E240" s="37">
        <v>198</v>
      </c>
      <c r="F240" s="44">
        <v>46.38</v>
      </c>
      <c r="G240" s="42">
        <v>46118</v>
      </c>
      <c r="H240" s="45">
        <v>46097</v>
      </c>
      <c r="I240" s="37">
        <f t="shared" si="6"/>
        <v>-21</v>
      </c>
      <c r="J240" s="9" t="s">
        <v>15</v>
      </c>
      <c r="K240" s="24">
        <f t="shared" si="7"/>
        <v>-973.98</v>
      </c>
    </row>
    <row r="241" spans="2:11" x14ac:dyDescent="0.25">
      <c r="B241" s="23">
        <v>46094</v>
      </c>
      <c r="C241" s="38">
        <v>2024</v>
      </c>
      <c r="D241" s="25">
        <v>2</v>
      </c>
      <c r="E241" s="37">
        <v>199</v>
      </c>
      <c r="F241" s="44">
        <v>240</v>
      </c>
      <c r="G241" s="42">
        <v>46112</v>
      </c>
      <c r="H241" s="45">
        <v>46112</v>
      </c>
      <c r="I241" s="37">
        <f t="shared" si="6"/>
        <v>0</v>
      </c>
      <c r="J241" s="8" t="s">
        <v>14</v>
      </c>
      <c r="K241" s="24">
        <f t="shared" si="7"/>
        <v>0</v>
      </c>
    </row>
    <row r="242" spans="2:11" x14ac:dyDescent="0.25">
      <c r="B242" s="23">
        <v>46094</v>
      </c>
      <c r="C242" s="38">
        <v>366</v>
      </c>
      <c r="D242" s="25">
        <v>2</v>
      </c>
      <c r="E242" s="37">
        <v>201</v>
      </c>
      <c r="F242" s="44">
        <v>546</v>
      </c>
      <c r="G242" s="42">
        <v>46112</v>
      </c>
      <c r="H242" s="45">
        <v>46107</v>
      </c>
      <c r="I242" s="37">
        <f t="shared" si="6"/>
        <v>-5</v>
      </c>
      <c r="J242" s="8" t="s">
        <v>14</v>
      </c>
      <c r="K242" s="24">
        <f t="shared" si="7"/>
        <v>-2730</v>
      </c>
    </row>
    <row r="243" spans="2:11" x14ac:dyDescent="0.25">
      <c r="B243" s="23">
        <v>46094</v>
      </c>
      <c r="C243" s="38">
        <v>2015</v>
      </c>
      <c r="D243" s="25">
        <v>2</v>
      </c>
      <c r="E243" s="37">
        <v>205</v>
      </c>
      <c r="F243" s="44">
        <v>35</v>
      </c>
      <c r="G243" s="42">
        <v>46112</v>
      </c>
      <c r="H243" s="45">
        <v>46107</v>
      </c>
      <c r="I243" s="37">
        <f t="shared" si="6"/>
        <v>-5</v>
      </c>
      <c r="J243" s="9" t="s">
        <v>15</v>
      </c>
      <c r="K243" s="24">
        <f t="shared" si="7"/>
        <v>-175</v>
      </c>
    </row>
    <row r="244" spans="2:11" x14ac:dyDescent="0.25">
      <c r="B244" s="23">
        <v>46094</v>
      </c>
      <c r="C244" s="38">
        <v>2260</v>
      </c>
      <c r="D244" s="25">
        <v>1</v>
      </c>
      <c r="E244" s="37">
        <v>206</v>
      </c>
      <c r="F244" s="44">
        <v>2321.4899999999998</v>
      </c>
      <c r="G244" s="42">
        <v>46114</v>
      </c>
      <c r="H244" s="45">
        <v>46108</v>
      </c>
      <c r="I244" s="37">
        <f t="shared" si="6"/>
        <v>-6</v>
      </c>
      <c r="J244" s="3" t="s">
        <v>9</v>
      </c>
      <c r="K244" s="24">
        <f t="shared" si="7"/>
        <v>-13928.939999999999</v>
      </c>
    </row>
    <row r="245" spans="2:11" x14ac:dyDescent="0.25">
      <c r="B245" s="23">
        <v>46094</v>
      </c>
      <c r="C245" s="38">
        <v>884</v>
      </c>
      <c r="D245" s="25">
        <v>2</v>
      </c>
      <c r="E245" s="37">
        <v>211</v>
      </c>
      <c r="F245" s="44">
        <v>997.19</v>
      </c>
      <c r="G245" s="42">
        <v>46112</v>
      </c>
      <c r="H245" s="45">
        <v>46107</v>
      </c>
      <c r="I245" s="37">
        <f t="shared" si="6"/>
        <v>-5</v>
      </c>
      <c r="J245" s="9" t="s">
        <v>15</v>
      </c>
      <c r="K245" s="24">
        <f t="shared" si="7"/>
        <v>-4985.9500000000007</v>
      </c>
    </row>
    <row r="246" spans="2:11" x14ac:dyDescent="0.25">
      <c r="B246" s="23">
        <v>46100</v>
      </c>
      <c r="C246" s="38">
        <v>1920</v>
      </c>
      <c r="D246" s="25">
        <v>2</v>
      </c>
      <c r="E246" s="37">
        <v>218</v>
      </c>
      <c r="F246" s="44">
        <v>1013.5</v>
      </c>
      <c r="G246" s="42">
        <v>46124</v>
      </c>
      <c r="H246" s="45">
        <v>46099</v>
      </c>
      <c r="I246" s="37">
        <f t="shared" si="6"/>
        <v>-25</v>
      </c>
      <c r="J246" s="3" t="s">
        <v>9</v>
      </c>
      <c r="K246" s="24">
        <f t="shared" si="7"/>
        <v>-25337.5</v>
      </c>
    </row>
    <row r="247" spans="2:11" x14ac:dyDescent="0.25">
      <c r="B247" s="23">
        <v>46100</v>
      </c>
      <c r="C247" s="38">
        <v>1403</v>
      </c>
      <c r="D247" s="25">
        <v>2</v>
      </c>
      <c r="E247" s="37">
        <v>227</v>
      </c>
      <c r="F247" s="44">
        <v>38.68</v>
      </c>
      <c r="G247" s="42">
        <v>46125</v>
      </c>
      <c r="H247" s="45">
        <v>46099</v>
      </c>
      <c r="I247" s="37">
        <f t="shared" si="6"/>
        <v>-26</v>
      </c>
      <c r="J247" s="9" t="s">
        <v>15</v>
      </c>
      <c r="K247" s="24">
        <f t="shared" si="7"/>
        <v>-1005.68</v>
      </c>
    </row>
    <row r="248" spans="2:11" x14ac:dyDescent="0.25">
      <c r="B248" s="23">
        <v>46100</v>
      </c>
      <c r="C248" s="38">
        <v>2008</v>
      </c>
      <c r="D248" s="25">
        <v>2</v>
      </c>
      <c r="E248" s="37">
        <v>230</v>
      </c>
      <c r="F248" s="44">
        <v>9041.83</v>
      </c>
      <c r="G248" s="42">
        <v>46100</v>
      </c>
      <c r="H248" s="45">
        <v>46100</v>
      </c>
      <c r="I248" s="37">
        <f t="shared" si="6"/>
        <v>0</v>
      </c>
      <c r="J248" s="9" t="s">
        <v>15</v>
      </c>
      <c r="K248" s="24">
        <f t="shared" si="7"/>
        <v>0</v>
      </c>
    </row>
    <row r="249" spans="2:11" x14ac:dyDescent="0.25">
      <c r="B249" s="23">
        <v>46100</v>
      </c>
      <c r="C249" s="38">
        <v>1464</v>
      </c>
      <c r="D249" s="25">
        <v>2</v>
      </c>
      <c r="E249" s="37">
        <v>231</v>
      </c>
      <c r="F249" s="44">
        <v>7119.28</v>
      </c>
      <c r="G249" s="42">
        <v>46100</v>
      </c>
      <c r="H249" s="45">
        <v>46100</v>
      </c>
      <c r="I249" s="37">
        <f t="shared" si="6"/>
        <v>0</v>
      </c>
      <c r="J249" s="9" t="s">
        <v>15</v>
      </c>
      <c r="K249" s="24">
        <f t="shared" si="7"/>
        <v>0</v>
      </c>
    </row>
    <row r="250" spans="2:11" x14ac:dyDescent="0.25">
      <c r="B250" s="23">
        <v>46105</v>
      </c>
      <c r="C250" s="38">
        <v>798</v>
      </c>
      <c r="D250" s="25">
        <v>2</v>
      </c>
      <c r="E250" s="37">
        <v>246</v>
      </c>
      <c r="F250" s="44">
        <v>54</v>
      </c>
      <c r="G250" s="42">
        <v>46105</v>
      </c>
      <c r="H250" s="45">
        <v>46105</v>
      </c>
      <c r="I250" s="37">
        <f t="shared" si="6"/>
        <v>0</v>
      </c>
      <c r="J250" s="10" t="s">
        <v>16</v>
      </c>
      <c r="K250" s="24">
        <f t="shared" si="7"/>
        <v>0</v>
      </c>
    </row>
    <row r="251" spans="2:11" x14ac:dyDescent="0.25">
      <c r="B251" s="23">
        <v>46112</v>
      </c>
      <c r="C251" s="38">
        <v>346</v>
      </c>
      <c r="D251" s="25">
        <v>2</v>
      </c>
      <c r="E251" s="37">
        <v>260</v>
      </c>
      <c r="F251" s="44">
        <v>89.1</v>
      </c>
      <c r="G251" s="42">
        <v>46111</v>
      </c>
      <c r="H251" s="45">
        <v>46111</v>
      </c>
      <c r="I251" s="37">
        <f t="shared" si="6"/>
        <v>0</v>
      </c>
      <c r="J251" s="10" t="s">
        <v>16</v>
      </c>
      <c r="K251" s="24">
        <f t="shared" si="7"/>
        <v>0</v>
      </c>
    </row>
    <row r="252" spans="2:11" x14ac:dyDescent="0.25">
      <c r="B252" s="23">
        <v>46112</v>
      </c>
      <c r="C252" s="38">
        <v>357</v>
      </c>
      <c r="D252" s="25">
        <v>2</v>
      </c>
      <c r="E252" s="37">
        <v>261</v>
      </c>
      <c r="F252" s="44">
        <v>15.61</v>
      </c>
      <c r="G252" s="42">
        <v>46111</v>
      </c>
      <c r="H252" s="45">
        <v>46111</v>
      </c>
      <c r="I252" s="37">
        <f t="shared" si="6"/>
        <v>0</v>
      </c>
      <c r="J252" s="10" t="s">
        <v>16</v>
      </c>
      <c r="K252" s="24">
        <f t="shared" si="7"/>
        <v>0</v>
      </c>
    </row>
    <row r="253" spans="2:11" x14ac:dyDescent="0.25">
      <c r="B253" s="23">
        <v>46112</v>
      </c>
      <c r="C253" s="38">
        <v>2164</v>
      </c>
      <c r="D253" s="27">
        <v>2</v>
      </c>
      <c r="E253" s="37">
        <v>262</v>
      </c>
      <c r="F253" s="44">
        <v>241.81</v>
      </c>
      <c r="G253" s="42">
        <v>46111</v>
      </c>
      <c r="H253" s="45">
        <v>46111</v>
      </c>
      <c r="I253" s="37">
        <f t="shared" si="6"/>
        <v>0</v>
      </c>
      <c r="J253" s="35" t="s">
        <v>22</v>
      </c>
      <c r="K253" s="24">
        <f t="shared" si="7"/>
        <v>0</v>
      </c>
    </row>
    <row r="254" spans="2:11" ht="15.75" thickBot="1" x14ac:dyDescent="0.3">
      <c r="B254" s="28">
        <v>46112</v>
      </c>
      <c r="C254" s="39">
        <v>435</v>
      </c>
      <c r="D254" s="25">
        <v>1</v>
      </c>
      <c r="E254" s="40" t="s">
        <v>27</v>
      </c>
      <c r="F254" s="29">
        <v>32.79</v>
      </c>
      <c r="G254" s="43">
        <v>46111</v>
      </c>
      <c r="H254" s="30">
        <v>46111</v>
      </c>
      <c r="I254" s="40">
        <f t="shared" si="6"/>
        <v>0</v>
      </c>
      <c r="J254" s="31" t="s">
        <v>13</v>
      </c>
      <c r="K254" s="32">
        <f t="shared" si="7"/>
        <v>0</v>
      </c>
    </row>
    <row r="255" spans="2:11" x14ac:dyDescent="0.25">
      <c r="F255" s="13">
        <f>SUM(F10:F254)</f>
        <v>1358740.91</v>
      </c>
      <c r="G255" s="12"/>
      <c r="H255" s="12"/>
      <c r="I255" s="12">
        <f>SUM(I10:I254)</f>
        <v>-399</v>
      </c>
      <c r="K255" s="19">
        <f>SUM(K10:K254)</f>
        <v>618774.45000000217</v>
      </c>
    </row>
    <row r="256" spans="2:11" x14ac:dyDescent="0.25">
      <c r="F256" s="1" t="s">
        <v>31</v>
      </c>
      <c r="K256" s="1" t="s">
        <v>32</v>
      </c>
    </row>
    <row r="257" spans="3:7" ht="8.25" customHeight="1" x14ac:dyDescent="0.25">
      <c r="F257" s="1"/>
    </row>
    <row r="259" spans="3:7" x14ac:dyDescent="0.25">
      <c r="C259" s="14" t="s">
        <v>35</v>
      </c>
      <c r="D259" s="14"/>
      <c r="E259" s="15"/>
      <c r="F259" s="15" t="s">
        <v>28</v>
      </c>
      <c r="G259" s="16">
        <f>F255</f>
        <v>1358740.91</v>
      </c>
    </row>
    <row r="260" spans="3:7" x14ac:dyDescent="0.25">
      <c r="E260" s="1"/>
    </row>
    <row r="261" spans="3:7" x14ac:dyDescent="0.25">
      <c r="C261" s="17" t="s">
        <v>29</v>
      </c>
      <c r="D261" s="17"/>
      <c r="F261" s="18">
        <f>K255/F255</f>
        <v>0.45540282584116953</v>
      </c>
      <c r="G26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31032026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Cassettai Gianluca</dc:creator>
  <cp:lastModifiedBy>Lazzari Marco</cp:lastModifiedBy>
  <dcterms:created xsi:type="dcterms:W3CDTF">2015-06-05T18:19:34Z</dcterms:created>
  <dcterms:modified xsi:type="dcterms:W3CDTF">2026-04-08T08:52:11Z</dcterms:modified>
</cp:coreProperties>
</file>